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1700"/>
  </bookViews>
  <sheets>
    <sheet name="Лист1" sheetId="1" r:id="rId1"/>
  </sheets>
  <definedNames>
    <definedName name="_xlnm.Print_Titles" localSheetId="0">Лист1!$4:$6</definedName>
    <definedName name="_xlnm.Print_Area" localSheetId="0">Лист1!$A$1:$K$263</definedName>
  </definedNames>
  <calcPr calcId="114210" fullCalcOnLoad="1" concurrentCalc="0"/>
</workbook>
</file>

<file path=xl/calcChain.xml><?xml version="1.0" encoding="utf-8"?>
<calcChain xmlns="http://schemas.openxmlformats.org/spreadsheetml/2006/main">
  <c r="K44" i="1"/>
  <c r="J44"/>
  <c r="K43"/>
  <c r="J43"/>
  <c r="K159"/>
  <c r="I13"/>
  <c r="J56"/>
  <c r="K247"/>
  <c r="J247"/>
  <c r="K119"/>
  <c r="K41"/>
  <c r="J41"/>
  <c r="I131"/>
  <c r="I130"/>
  <c r="I74"/>
  <c r="K229"/>
  <c r="J229"/>
  <c r="K197"/>
  <c r="J197"/>
  <c r="J196"/>
  <c r="K196"/>
  <c r="K228"/>
  <c r="J228"/>
  <c r="K186"/>
  <c r="J186"/>
  <c r="K185"/>
  <c r="J185"/>
  <c r="K172"/>
  <c r="J172"/>
  <c r="K163"/>
  <c r="J163"/>
  <c r="K155"/>
  <c r="J155"/>
  <c r="K56"/>
</calcChain>
</file>

<file path=xl/sharedStrings.xml><?xml version="1.0" encoding="utf-8"?>
<sst xmlns="http://schemas.openxmlformats.org/spreadsheetml/2006/main" count="565" uniqueCount="223">
  <si>
    <t>VІ. ПЕРЕЛІК ЗАВДАНЬ І ЗАХОДІВ ПРОГРАМИ, РЕЗУЛЬТАТИВНІ ПОКАЗНИКИ ПРОГРАМИ</t>
  </si>
  <si>
    <t>Оперативна ціль Стратегії розвитку міста Києва до 2025 року</t>
  </si>
  <si>
    <t>Завдання програми</t>
  </si>
  <si>
    <t>Заходи програми</t>
  </si>
  <si>
    <t>Виконавці заходу</t>
  </si>
  <si>
    <t>Обсяги фінансування, (тис. грн)</t>
  </si>
  <si>
    <t>2022 рік</t>
  </si>
  <si>
    <t>2023 рік</t>
  </si>
  <si>
    <t>2024 рік</t>
  </si>
  <si>
    <t>Очікуваний результат (результативні показники)</t>
  </si>
  <si>
    <t>Назва показника</t>
  </si>
  <si>
    <t xml:space="preserve">РАЗОМ ПО ПРОГРАМІ: </t>
  </si>
  <si>
    <t>Бюджет міста Києва</t>
  </si>
  <si>
    <t>Інші джерела</t>
  </si>
  <si>
    <t>Всього, в тому числі:</t>
  </si>
  <si>
    <t>Джерела фінансування</t>
  </si>
  <si>
    <t>Строки виконання заходу</t>
  </si>
  <si>
    <t>2022-2024</t>
  </si>
  <si>
    <t>Департамент соціальної політики виконавчого органу Київської міської ради (Київської міської державної адміністрації)</t>
  </si>
  <si>
    <t>продукту</t>
  </si>
  <si>
    <t>ефективності</t>
  </si>
  <si>
    <t>якості</t>
  </si>
  <si>
    <t>витрат</t>
  </si>
  <si>
    <t>‒</t>
  </si>
  <si>
    <t xml:space="preserve">Кількість проведених навчальних заходів, од. </t>
  </si>
  <si>
    <t>Середні витрати на проведення одного навчального заходу, тис. грн</t>
  </si>
  <si>
    <t>2023-2024</t>
  </si>
  <si>
    <t>2023‒2024</t>
  </si>
  <si>
    <t>Кількість проведених досліджень/заходів, од.</t>
  </si>
  <si>
    <t>Середні витрати на один захід, тис. грн</t>
  </si>
  <si>
    <t>Кількість проведених кампаній, од.</t>
  </si>
  <si>
    <t>Кількість виготовленої продукції, од.</t>
  </si>
  <si>
    <t>Середні витрати на одиницю продукції, грн</t>
  </si>
  <si>
    <t>Кількість проведених заходів, од.</t>
  </si>
  <si>
    <t>-</t>
  </si>
  <si>
    <t xml:space="preserve">Частка жінок серед осіб-учасників заходів, % </t>
  </si>
  <si>
    <t>Кількість заходів, реалізованих громадськими об’єднаннями та ініціативними групами у межах Коаліції, од.</t>
  </si>
  <si>
    <t>Кількість проведених аудитів, од</t>
  </si>
  <si>
    <t xml:space="preserve">Динаміка підвищення обізнаності (за результатами тестування), % </t>
  </si>
  <si>
    <t>Кількість проведених оцінок, од.</t>
  </si>
  <si>
    <t>Середні витрати на 1 оцінку, тис.грн.</t>
  </si>
  <si>
    <t>Кількість проаналізованих документів, од</t>
  </si>
  <si>
    <t>Середні витрати на 1 аналіз, тис.грн.</t>
  </si>
  <si>
    <t>Кількість проведених тренінгів, од.</t>
  </si>
  <si>
    <t>Кількість учасниць тренінгів, осіб</t>
  </si>
  <si>
    <t>Середні витрати на 1 тренінг, тис.грн</t>
  </si>
  <si>
    <t>Середні витрати на 1 учасницю тренінгу, тис.грн</t>
  </si>
  <si>
    <t>Кількість проведених інфосесій, од</t>
  </si>
  <si>
    <t>в т.ч. чоловіків, осіб</t>
  </si>
  <si>
    <t xml:space="preserve">Кількість підготовлених/ розроблених рекомендацій </t>
  </si>
  <si>
    <t>Середні витрати на розробку одного паспорта, тис.грн</t>
  </si>
  <si>
    <t xml:space="preserve">Департамент соціальної політики виконавчого органу Київської міської ради (Київської міської державної адміністрації) </t>
  </si>
  <si>
    <t>Не потребує фінансування</t>
  </si>
  <si>
    <t xml:space="preserve">Підвищення соціальної захищеності мешканців </t>
  </si>
  <si>
    <t>якість</t>
  </si>
  <si>
    <t>Кількість оновлених паспортів, од.</t>
  </si>
  <si>
    <t>Департамент соціальної політики виконавчого органу Київської міської ради (Київської міської державної адміністрації). Департамент інформаційно-комунікаційних технологій виконавчого органу Київської міської ради (Київської міської державної адмністарції)</t>
  </si>
  <si>
    <t xml:space="preserve"> Кількість розроблених анкет, од.       </t>
  </si>
  <si>
    <r>
      <t>Частка охоплених осіб цільової групи, %</t>
    </r>
    <r>
      <rPr>
        <strike/>
        <sz val="12"/>
        <rFont val="Times New Roman"/>
        <family val="1"/>
        <charset val="204"/>
      </rPr>
      <t xml:space="preserve"> </t>
    </r>
  </si>
  <si>
    <r>
      <t xml:space="preserve">продукту </t>
    </r>
    <r>
      <rPr>
        <sz val="12"/>
        <rFont val="Times New Roman"/>
        <family val="1"/>
        <charset val="204"/>
      </rPr>
      <t xml:space="preserve">                                             </t>
    </r>
  </si>
  <si>
    <r>
      <t xml:space="preserve">продукту                                          </t>
    </r>
    <r>
      <rPr>
        <sz val="12"/>
        <rFont val="Times New Roman"/>
        <family val="1"/>
        <charset val="204"/>
      </rPr>
      <t/>
    </r>
  </si>
  <si>
    <t>4.3. Формування навичок у різних груп населення з виявлення безпекових викликів, запобігання таким викликам, реагування на них шляхом розроблення та розповсюдження пам’яток екстреного реагування на безпекові виклики з урахуванням різних потреб жінок, чоловіків, дівчат та хлопців, їх розповсюдження серед  різних груп населення</t>
  </si>
  <si>
    <t>2022-2023</t>
  </si>
  <si>
    <t xml:space="preserve">Динаміка кількості осіб, які будуть охоплені пам'ятками,% </t>
  </si>
  <si>
    <t>Кількість залучених жіночих громадських об'єднань, од</t>
  </si>
  <si>
    <t>Середні витрати на 1 організацію, тис.грн</t>
  </si>
  <si>
    <t xml:space="preserve">Динаміка зростання кількості  користувачів ресурсів, доступних  для користування та прийняття рішень, %  </t>
  </si>
  <si>
    <t xml:space="preserve">‒         </t>
  </si>
  <si>
    <t>Кількість охоплених осіб</t>
  </si>
  <si>
    <t xml:space="preserve">Кількіть розроблених стратегій/планів </t>
  </si>
  <si>
    <t xml:space="preserve">Кількість реалізованих заходів плану, од.                                 </t>
  </si>
  <si>
    <t xml:space="preserve">Кількість проведених заходів, од </t>
  </si>
  <si>
    <t>Кількісь унікальних користувачів, осіб</t>
  </si>
  <si>
    <t xml:space="preserve">Кількість розроблених планів, од.             </t>
  </si>
  <si>
    <t xml:space="preserve">Кількість проведених моніторингів, од.            </t>
  </si>
  <si>
    <t>Кількість підготовлених рекомендації, од</t>
  </si>
  <si>
    <t>Рівень підготовлених документів, %</t>
  </si>
  <si>
    <t>Кількість підготовлених рекомендацій, од</t>
  </si>
  <si>
    <t>Кількість використаних показників, од.</t>
  </si>
  <si>
    <t>Кількість розроблених рекомендацій/поширених практик, од.</t>
  </si>
  <si>
    <t>Кількість розповсюджених інформаційних матеріалів,од</t>
  </si>
  <si>
    <t>Кількість розроблених планів заходів з посилення спроможності виконавчого органу Київської міської ради (Київської місьокї державної адмністарції), од</t>
  </si>
  <si>
    <t xml:space="preserve">Кількість розроблених пам'яток, од </t>
  </si>
  <si>
    <t>Обсяг фінансування, тис. грн.</t>
  </si>
  <si>
    <t>Обсяг фінансування, тис. грн</t>
  </si>
  <si>
    <t>Обсяг фінансування на поведення заходів, тис. грн</t>
  </si>
  <si>
    <t>Всього: 470,00</t>
  </si>
  <si>
    <t>Динаміка зростання кількості осіб, охоплених інформуванням, у % до базового року *</t>
  </si>
  <si>
    <t>* Базовий рік - 2022</t>
  </si>
  <si>
    <r>
      <t>продукту</t>
    </r>
    <r>
      <rPr>
        <sz val="12"/>
        <rFont val="Times New Roman"/>
        <family val="1"/>
        <charset val="204"/>
      </rPr>
      <t xml:space="preserve">                                           </t>
    </r>
  </si>
  <si>
    <t xml:space="preserve">Кількість учасників/ць заходів, осіб,               </t>
  </si>
  <si>
    <t>Кількість учасників/ць, які взяли участь у заходах (не менше 40% однієї статі), осіб</t>
  </si>
  <si>
    <t>Кількість заходів з представлення кращих практик міста Києва, од.</t>
  </si>
  <si>
    <t>Рівень розробленого плану, %</t>
  </si>
  <si>
    <t xml:space="preserve">Середні витрати на створення/технічну підтримку одного продукту, тис. грн   </t>
  </si>
  <si>
    <t>Рівень виконання заходу, у % до запланованого</t>
  </si>
  <si>
    <t>Рівень виконання заходу, у % до попереднього року</t>
  </si>
  <si>
    <t xml:space="preserve">Кількіть осіб, охоплених інформуванням, од              </t>
  </si>
  <si>
    <t>Всього: 414,00</t>
  </si>
  <si>
    <t>Всього: 92,70</t>
  </si>
  <si>
    <t xml:space="preserve">2022 рік - 0,00   2023 рік -180,00  2024 рік -234,00  </t>
  </si>
  <si>
    <t xml:space="preserve">2022 рік - 0,00   2023 рік -45,00 2024 рік -47,70 </t>
  </si>
  <si>
    <t>Всього: 560,00</t>
  </si>
  <si>
    <t>2022 рік - 0,00 2023 рік - 270,00  2024 рік - 290,00</t>
  </si>
  <si>
    <t>Всього: 28,00</t>
  </si>
  <si>
    <t>2022 рік - 28,00 2023 рік  - 0,00  2024 рік - 0,00</t>
  </si>
  <si>
    <t>2022 рік- 28,00  2023 рік  - 0,00  2024 рік - 0,00</t>
  </si>
  <si>
    <t>Всього: 1700,00</t>
  </si>
  <si>
    <t>2022 рік - 0,00 2023 рік - 750,00   2024 рік - 950,00</t>
  </si>
  <si>
    <t>Всього: 412,00</t>
  </si>
  <si>
    <t>2022 рік - 0,00  2023 - 200,00 2024 - 212,00</t>
  </si>
  <si>
    <t>2022 рік - 0,00 2023 рік - 200,00 2024 рік - 212,00</t>
  </si>
  <si>
    <t>2022 рік - 0,00 2023 рік - 260,00 2024 рік - 275,60</t>
  </si>
  <si>
    <t>Всього: 1030,00</t>
  </si>
  <si>
    <t xml:space="preserve">2022 рік - 0,00   2023 рік - 500,00 2024 рік - 530,00 </t>
  </si>
  <si>
    <t>Всього: 56,00</t>
  </si>
  <si>
    <t>2022 рік - 56,00 2023 рік - 0,00 2024 рік - 0,00</t>
  </si>
  <si>
    <t>Всього: 135,00</t>
  </si>
  <si>
    <t>2022 рік - 135,00  2023 рік - 0,00 2024 рік - 0,00</t>
  </si>
  <si>
    <t>2022 рік - 0,00  2023 рік - 500,00 2024 рік - 530,00</t>
  </si>
  <si>
    <t>Всього: 824,00</t>
  </si>
  <si>
    <t>2022 рік - 0,00  2023 рік - 400,00 2024 рік - 424,00</t>
  </si>
  <si>
    <t>Всього: 500,00</t>
  </si>
  <si>
    <t>2022 рік - 500,00  2023 рік - 0,00 2024 рік - 0,00</t>
  </si>
  <si>
    <t>2022 рік - 56,00  2023 рік - 0,00 2024 рік - 0,00</t>
  </si>
  <si>
    <t>Всього: 1227,00</t>
  </si>
  <si>
    <t>2022 рік -1227,00 2023 рік - 0,00 2024 рік - 0,00</t>
  </si>
  <si>
    <t>2022 рік - 0,00 2023 рік - 645,00 2024 рік - 530,00</t>
  </si>
  <si>
    <t>Всього: 1584,70</t>
  </si>
  <si>
    <t>2022 - 0,00                  2023 рік - 750,00 2024 рік - 834,70</t>
  </si>
  <si>
    <t xml:space="preserve">2022 рік - 470,00  2023 рік - 0,00 2024 рік - 0,00        </t>
  </si>
  <si>
    <t xml:space="preserve">Кількість підготовлених рекомендацій, од.      </t>
  </si>
  <si>
    <t xml:space="preserve">Обсяг фінансування, тис. грн. </t>
  </si>
  <si>
    <t>Обсяг фінансування , тис. грн</t>
  </si>
  <si>
    <t>Рівень готовності  плану заходів, %</t>
  </si>
  <si>
    <r>
      <t>продукту</t>
    </r>
    <r>
      <rPr>
        <sz val="12"/>
        <rFont val="Times New Roman"/>
        <family val="1"/>
        <charset val="204"/>
      </rPr>
      <t xml:space="preserve">                                     </t>
    </r>
  </si>
  <si>
    <t>Динаміка зростання використаних показників, у %  до попереднього року</t>
  </si>
  <si>
    <t>Динаміка кількості осіб, охоплених анкетуванням, у % до попереднього року</t>
  </si>
  <si>
    <t>Середні витрати на одну особу-учасника/цю, грн.</t>
  </si>
  <si>
    <t>Середні витрати на одну особу- учасника/цю заходу, тис. грн</t>
  </si>
  <si>
    <t>Середні витрати на розроблення  1 матриці, тис.грн</t>
  </si>
  <si>
    <t>Середні витрати на підготовку 1 рекомендації, тис.грн</t>
  </si>
  <si>
    <t>Кількість учасників/ць, осіб</t>
  </si>
  <si>
    <t xml:space="preserve">Середні витарти на проведення 1 заходу, тис.грн  </t>
  </si>
  <si>
    <t>Середні витарати на 1 учасника/цю заходу, грн</t>
  </si>
  <si>
    <r>
      <t xml:space="preserve">продукту </t>
    </r>
    <r>
      <rPr>
        <sz val="12"/>
        <rFont val="Times New Roman"/>
        <family val="1"/>
        <charset val="204"/>
      </rPr>
      <t xml:space="preserve">                                         </t>
    </r>
  </si>
  <si>
    <t xml:space="preserve">Тривалість виготовленої відеопродукції, хвилин                            </t>
  </si>
  <si>
    <t>Динаміка поширення відеопродукції серед цільових аудиторій, %</t>
  </si>
  <si>
    <t>Середні витрати на проведення 1 заходу, тис. грн</t>
  </si>
  <si>
    <t>Кількість учасників/ць, осіб (не менше 40% однієї статі)</t>
  </si>
  <si>
    <t>Середні витрати на одну особу- учасника/цю, грн</t>
  </si>
  <si>
    <t>Середні витрати на проведення 1заходу, тис. грн</t>
  </si>
  <si>
    <t>Середні витрати на одну особу- учасника/цю, тис.грн</t>
  </si>
  <si>
    <t>Кількість учасників/ць інфосесій, осіб</t>
  </si>
  <si>
    <t>Середні витрати на 1 учасника/цю заходу, тис.грн</t>
  </si>
  <si>
    <t xml:space="preserve">Кількість осіб-учасників/ць заходів, за статтю, осіб </t>
  </si>
  <si>
    <t>Середні витрати на 1 особу-учасника/цю, грн.</t>
  </si>
  <si>
    <t>Динаміка кількості заходів, у % до попереднього року</t>
  </si>
  <si>
    <t>Кількість охоплених структурних підрозділів виконавчого органу Київської міської ради (Київської міської державної адміністрації), підприємств, установ, організацій, од.</t>
  </si>
  <si>
    <t>Кількість програмних продуктів, од.</t>
  </si>
  <si>
    <t>Кількість підготовлених тренерів/ок, осіб</t>
  </si>
  <si>
    <t>Динаміка кількості осіб, охоплених заходом, у % до попереднього року</t>
  </si>
  <si>
    <t>1. Забезпечення інституційної спроможності виконавчого органу Київської міської ради (Київської міської державної адміністрації) та районних в місті Києві державних адміністрацій</t>
  </si>
  <si>
    <t>Динаміка зростання кількості стуртурних підрозділів виконавчого органу Київської міської ради (Київської міської державної адміністрації), підприємств, установ, організацій, працівники/ці яких будуть охоплені послугами, у %  до базового року *</t>
  </si>
  <si>
    <t>Всього: 1175,00</t>
  </si>
  <si>
    <t xml:space="preserve">Середні витрати на розроблення  1 інформаційної платформи (дашборду), тис.грн            </t>
  </si>
  <si>
    <t>Середні витрати на проведення одного заходу, тис. грн</t>
  </si>
  <si>
    <t>3.1. Проведення тренінгів з цифрової грамотності для жінок, які належать до найуразливіших груп</t>
  </si>
  <si>
    <t>Середні витрати на проведення 1 кампанії, тис. грн</t>
  </si>
  <si>
    <t>Рівень розповсюдження продукції, %</t>
  </si>
  <si>
    <t>Середні витрати на виготовлення відеопродукції  тис. грн/хв</t>
  </si>
  <si>
    <t xml:space="preserve">3.9. Організація та проведення Київського Форуму рівних прав і можливостей "Сила у рівності" </t>
  </si>
  <si>
    <t xml:space="preserve">4. Виконання резолюції Ради Безпеки ООН 1325 «Жінки, мир, безпека» на місцевому рівні </t>
  </si>
  <si>
    <t xml:space="preserve">4.1. Поширення кращих практик глобальної флагманської ініціативи ООН Жінки «Безпечні міста та безпечні громадські простори для жінок та дівчат» </t>
  </si>
  <si>
    <t>Динаміка кількості осіб, охоплених заходами, у % до попереднього року</t>
  </si>
  <si>
    <t>Кількість осіб, охоплених пам'ятками, осіб</t>
  </si>
  <si>
    <r>
      <t>Департамент соціальної політики виконавчого органу Київської міської ради (Київської міської державної адміністрації), районні в місті Києві державні адміністрації</t>
    </r>
    <r>
      <rPr>
        <i/>
        <sz val="12"/>
        <rFont val="Times New Roman"/>
        <family val="1"/>
        <charset val="204"/>
      </rPr>
      <t xml:space="preserve">  </t>
    </r>
  </si>
  <si>
    <t>Рівень охоплення громадських об'єднань, у % до запланованого</t>
  </si>
  <si>
    <t xml:space="preserve">Рівень виконання заходу, у % до запланованого </t>
  </si>
  <si>
    <t xml:space="preserve">4.5. Проведення інформаційно-навчальних заходів для коаліції громадських об'єднань «Коаліція 1325. Київ» </t>
  </si>
  <si>
    <t>Динаміка кількості осіб, які будуть проінформовані, у % до базового року*</t>
  </si>
  <si>
    <t>Динаміка кількості осіб, охоплених навчанням, у % до попереднього періоду</t>
  </si>
  <si>
    <t>Таблиця 1</t>
  </si>
  <si>
    <t>Частка киян/ок, охоплених інформаційно-просвітницькими кампаніями, %</t>
  </si>
  <si>
    <t>3.7. Розроблення та розповсюдження інформаціних матеріалів, рекомендацій  для киян/ок з впровадження стандартів рівності жінок і чоловіків у сфері праці на основі міжнародних трудових стандартів та кращого європейського досвіду</t>
  </si>
  <si>
    <t xml:space="preserve">4.2. Надання експертної підтримки та залучення жіночих організацій громадянського суспільства до реалізації Плану заходів з виконання резолюції Ради Безпеки ООН 1325 «Жінки, мир, безпека» </t>
  </si>
  <si>
    <t xml:space="preserve">Департамент соціальної політики, міжнародні організації виконавчого органу Київської міської ради (Київської міської державної адміністрації)  </t>
  </si>
  <si>
    <t>2.4. Розроблення Плану дій з досягнення рівності та імплементації Європейської Хартії рівності жінок і чоловіків у житті територіальної громади міста Києва  на 2024‒2026 роки</t>
  </si>
  <si>
    <r>
      <t xml:space="preserve"> </t>
    </r>
    <r>
      <rPr>
        <b/>
        <sz val="12"/>
        <rFont val="Times New Roman"/>
        <family val="1"/>
        <charset val="204"/>
      </rPr>
      <t>ефективності</t>
    </r>
  </si>
  <si>
    <r>
      <t>Середні витрати на проведення 1 західу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тис.грн</t>
    </r>
  </si>
  <si>
    <t xml:space="preserve">3.2. Організація і проведення спільних адвокаційних та комунікаційних заходів для відзначення: кампанії ООН «16 днів проти насильства», Міжнародного жіночого дня, кампанії ООН Жінки «HeForShe»  </t>
  </si>
  <si>
    <t xml:space="preserve">1.7. Вивчення  міжнародного та вітчизняного досвіду, налагодження партнерських відносин з провадження ґендерної політики, обмін досвідом з інтеграції ґендерних аспектів у роботу </t>
  </si>
  <si>
    <t>Департамент соціальної політики виконавчого органу Київської міської ради (Київської міської державної адміністрації), Київський міський Центр ґендерної рівності, запобігання та протидії насильству</t>
  </si>
  <si>
    <t>2.1. Проведення  ґендерно-статистичного аналізу та  картографування показників на основі національної матриці ґендерних показників.</t>
  </si>
  <si>
    <t xml:space="preserve">Департамент соціальної політики виконавчого органу Київської міської ради (Київської міської державної адміністрації), Структура Організації Об'єднаних Націй з питань ґендерної рівності та розширення прав і можливостей жінок в Україні (структура ООН Жінки) </t>
  </si>
  <si>
    <t>Кількість розроблених форм (матриць)  ґендерних показників для інформаційної платформи, од</t>
  </si>
  <si>
    <t>Кількість розроблених  інформаційних платформ для візуалізації ґендерних показників (дашборд), од</t>
  </si>
  <si>
    <t>Департамент соціальної політики виконавчого органу Київської міської ради (Київської міської державної адміністрації), Структура Організації Об'єднаних Націй з питань ґендерної рівності та розширення прав і можливостей жінок в Україні (структура ООН Жінки)</t>
  </si>
  <si>
    <t>2.3. Проведення аналізу проєкту Стратегії розвитку міста Києва до 2035 року щодо її спрямованості на зменшення ґендерної нерівності, врахування потреб різних груп жінок  і чоловіків та виконання міжнародних зобов'язань України у сфері ґендерної рівності</t>
  </si>
  <si>
    <t>2.5. Забезпечення збору даних для моніторингу ґендерної рівності відповідно до індикаторів, розроблених Державною службою статистики України</t>
  </si>
  <si>
    <t xml:space="preserve">2.6. Організація та проведення комплексних соціологічних досліджень, моніторингів, аналізу, оцінювання та інших заходів щодо наявних ґендерних стереотипів, розривів, оцінки потреб, доступу, безпеки і т.п. серед киян/ок </t>
  </si>
  <si>
    <t>2.8. Забезпечення технічної підтримки та інтеграція онлайн-дашборду з візуалізації ґендерних показників (цифрової панелі відкритих даних на основі публічної інформації) з інформаційними системами, програмними продуктами та дизайном виконавчого органу Київської міської ради (Київської міської державної адмністрації), а також створення та підтримка тематичної  інтернет-сторінки з ґендерних питань та сторінки/сторінок у соціальних мережах</t>
  </si>
  <si>
    <t>3.Підвищення рівня поінформованості кияк/ок з питань ґендерної рівності, впливу та подолання стереотипів, поширення успішних європейських практик досягнення ґендерної рівності</t>
  </si>
  <si>
    <t>3.3. Розроблення Комунікаційної стратегії із забезпечення ґендерної рівності у місті Києві та плану реалізації, започаткування системи оцінки ефективності стратегії</t>
  </si>
  <si>
    <t xml:space="preserve">3.4. Підвищення обізнаності та формування ґендерної чутливості киян/ок шляхом проведення інформаційно-просвітницьких, адвокаційних та комунікаційних кампаній  щодо ґендерної рівності </t>
  </si>
  <si>
    <t xml:space="preserve">3.5. Розробка, виготовлення та розповсюдження поліграфічної продукції, інформаційних, довідкових, іміджевих, презентаційних, просвітницьких, методичних друкованих матеріалів, посібників тощо, щодо ґендерної рівності                 </t>
  </si>
  <si>
    <t xml:space="preserve">3.8. Проведення круглих столів, публічних звітів та презентацій, конгресів, громадських слухань, акцій тощо, а також запровадження ініціатив заохочення медіа до соціальної реклами щодо ґендерної рівності </t>
  </si>
  <si>
    <t>4.6. Організація та проведення ґендерних аудитів безпеки публічних просторів районів міста Києва з метою забезпечення інформування населення територіальної громади міста Києва, зокрема жінок і дівчат, щодо небезпек</t>
  </si>
  <si>
    <t>Обсяг фінансування на організацію та проведення ґендерних аудитів, тис.грн</t>
  </si>
  <si>
    <t>Середні витрати на проведення одного ґендерного аудиту, тис.грн</t>
  </si>
  <si>
    <t xml:space="preserve">1.1. Проведення оцінки інституційного потенціалу виконавчого органу Київської міської ради (Київської місьокї державної адміністрації) з питань ґендерної рівності та дотримання прав людини, в тому числі ґендерно-чутливої відповіді на COVID-19, зокрема в частині адаптації методології Навчального центру структури ООН Жінки та проведення навчальних заходів. </t>
  </si>
  <si>
    <t>3.6. Розробка, виготовлення та розповсюдження інформаційних відеоматеріалів щодо ґендерної рівності</t>
  </si>
  <si>
    <t xml:space="preserve">1.3.Впровадження стандартів ґендерно чутливої поведінки щодо використання ґендерно чутливого     та недискримінаційного мовлення для працівників/ць виконавчого органу Київської міської ради (Київської міської державної адміністрації) та підприємств, установ, організацій територіальної громади міста Києва шляхом розроблення  та поширення рекомендацій з ґендерно чутливої поведінки та недискримінаційних практик </t>
  </si>
  <si>
    <t xml:space="preserve">1.2. Забезпечення інформування голів та членів/кинь конкурсних комісій з проведення конкурсу на зайняття вакантних посад державної служби категорії «Б» та «В» і конкурсних комісій з проведення конкурсу на заміщення вакантних посад керівників/ць суб’єктів господарювання комунального сектора економіки в місті Києві щодо необхідності дотримання законодавства у сфері ґендерної рівності  </t>
  </si>
  <si>
    <t xml:space="preserve">2.2. Проведення ґендерного аналізу окремих бюджетних програм виконавчого органу Київської міської ради (Київської міської державної адміністрації)/районної в місті Києві державної адміністрації щодо розвитку ґендерно-чутливих просторів, сервісів, послуг з урахуванням наслідків COVID-19 </t>
  </si>
  <si>
    <t xml:space="preserve">2.7. Оновлення Гендерного паспорту міста Києва (соціально-демографічний паспорт м. Києва у ґендерному вимірі) </t>
  </si>
  <si>
    <t>1.4. Збір, узагальнення та аналіз кадрового складу структурних підрозділів виконавчого органу Київської міської ради (Київської міської державної адміністрації) та органів місцевого самоврядування за ґендерно дезагрегованими показниками та підготовка відповідних рекомендацій</t>
  </si>
  <si>
    <t>1.5. Проведення аналізу (онлайн анкетування) рівня ґендерної чутливості представників/ць структурних підрозділів виконавчого органу Київської міської ради (Київської міської державної адміністрації), районних в місті Києві державних адміністрацій, установ, оранізацій та підприємств комунальної власності територіальної громади міста Києва</t>
  </si>
  <si>
    <t xml:space="preserve">1.6. Проведення лекцій, семінарів, тренінгів та інших навчальних заходів з підвищення професійних компетенцій щодо ґендерної рівності, а також щодо сприяння розширеній участі жінок у прийнятті рішень, підвищення лідерських навичок та компетенцій жінок для:
- державних службовців та посадових осіб місцевого самоврядування;                                             - фахівців/чинь та працівників/ць комунальних і бюджетних установ та закладів;                                                           - членів/кинь консультативно-дорадчих органів при виконавчому органі Київської міської ради (Київської міської державної адміністрації)            </t>
  </si>
  <si>
    <t xml:space="preserve">2. Впровадження ґендерного підходу у процеси формування та реалізації місцевих політик </t>
  </si>
  <si>
    <t>Всього: 535,60</t>
  </si>
  <si>
    <t xml:space="preserve">4.4. Проведення інформаційних та навчальних заходів (тренінги/ семінари, круглі столи) для киян/ок та фахівців, в тому числі державних службовців, про реалізацію резолюції Ради Безпеки ООН 1325 «Жінки, мир, безпека» на місцевому рівні </t>
  </si>
  <si>
    <t>Київський міський голова                                                                                                                                      Віталій КЛИЧКО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</si>
</sst>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trike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14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2" fontId="4" fillId="0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7" fillId="0" borderId="0" xfId="0" applyNumberFormat="1" applyFont="1"/>
    <xf numFmtId="164" fontId="7" fillId="2" borderId="0" xfId="0" applyNumberFormat="1" applyFont="1" applyFill="1"/>
    <xf numFmtId="0" fontId="7" fillId="2" borderId="0" xfId="0" applyFont="1" applyFill="1"/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view="pageBreakPreview" zoomScale="75" zoomScaleNormal="75" zoomScaleSheetLayoutView="75" workbookViewId="0">
      <selection activeCell="A2" sqref="A2:K2"/>
    </sheetView>
  </sheetViews>
  <sheetFormatPr defaultRowHeight="15"/>
  <cols>
    <col min="1" max="1" width="23.140625" style="23" customWidth="1"/>
    <col min="2" max="2" width="36.7109375" style="23" customWidth="1"/>
    <col min="3" max="3" width="38.85546875" style="23" customWidth="1"/>
    <col min="4" max="4" width="20" style="23" customWidth="1"/>
    <col min="5" max="5" width="28" style="23" customWidth="1"/>
    <col min="6" max="6" width="19.7109375" style="23" customWidth="1"/>
    <col min="7" max="7" width="17.85546875" style="23" customWidth="1"/>
    <col min="8" max="8" width="34.140625" style="23" customWidth="1"/>
    <col min="9" max="9" width="12" style="23" customWidth="1"/>
    <col min="10" max="10" width="10.7109375" style="23" customWidth="1"/>
    <col min="11" max="11" width="16.28515625" style="23" customWidth="1"/>
    <col min="12" max="16384" width="9.140625" style="23"/>
  </cols>
  <sheetData>
    <row r="1" spans="1:11" ht="18.75">
      <c r="H1" s="56" t="s">
        <v>182</v>
      </c>
      <c r="I1" s="56"/>
      <c r="J1" s="56"/>
      <c r="K1" s="24"/>
    </row>
    <row r="2" spans="1:11" ht="18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4" spans="1:11" ht="34.5" customHeight="1">
      <c r="A4" s="54" t="s">
        <v>1</v>
      </c>
      <c r="B4" s="54" t="s">
        <v>2</v>
      </c>
      <c r="C4" s="54" t="s">
        <v>3</v>
      </c>
      <c r="D4" s="54" t="s">
        <v>16</v>
      </c>
      <c r="E4" s="54" t="s">
        <v>4</v>
      </c>
      <c r="F4" s="54" t="s">
        <v>15</v>
      </c>
      <c r="G4" s="54" t="s">
        <v>5</v>
      </c>
      <c r="H4" s="54" t="s">
        <v>9</v>
      </c>
      <c r="I4" s="54"/>
      <c r="J4" s="54"/>
      <c r="K4" s="54"/>
    </row>
    <row r="5" spans="1:11" ht="33" customHeight="1">
      <c r="A5" s="54"/>
      <c r="B5" s="54"/>
      <c r="C5" s="54"/>
      <c r="D5" s="54"/>
      <c r="E5" s="54"/>
      <c r="F5" s="54"/>
      <c r="G5" s="54"/>
      <c r="H5" s="25" t="s">
        <v>10</v>
      </c>
      <c r="I5" s="15" t="s">
        <v>6</v>
      </c>
      <c r="J5" s="15" t="s">
        <v>7</v>
      </c>
      <c r="K5" s="15" t="s">
        <v>8</v>
      </c>
    </row>
    <row r="6" spans="1:11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1" ht="15.75" customHeight="1">
      <c r="A7" s="51" t="s">
        <v>53</v>
      </c>
      <c r="B7" s="50" t="s">
        <v>162</v>
      </c>
      <c r="C7" s="50" t="s">
        <v>210</v>
      </c>
      <c r="D7" s="51">
        <v>2022</v>
      </c>
      <c r="E7" s="51" t="s">
        <v>197</v>
      </c>
      <c r="F7" s="51" t="s">
        <v>13</v>
      </c>
      <c r="G7" s="16" t="s">
        <v>86</v>
      </c>
      <c r="H7" s="69" t="s">
        <v>22</v>
      </c>
      <c r="I7" s="69"/>
      <c r="J7" s="69"/>
      <c r="K7" s="69"/>
    </row>
    <row r="8" spans="1:11" ht="24.75" customHeight="1">
      <c r="A8" s="67"/>
      <c r="B8" s="50"/>
      <c r="C8" s="50"/>
      <c r="D8" s="51"/>
      <c r="E8" s="51"/>
      <c r="F8" s="51"/>
      <c r="G8" s="50" t="s">
        <v>130</v>
      </c>
      <c r="H8" s="2" t="s">
        <v>83</v>
      </c>
      <c r="I8" s="7">
        <v>470</v>
      </c>
      <c r="J8" s="1" t="s">
        <v>23</v>
      </c>
      <c r="K8" s="1" t="s">
        <v>23</v>
      </c>
    </row>
    <row r="9" spans="1:11" ht="15.75">
      <c r="A9" s="67"/>
      <c r="B9" s="50"/>
      <c r="C9" s="50"/>
      <c r="D9" s="51"/>
      <c r="E9" s="51"/>
      <c r="F9" s="51"/>
      <c r="G9" s="50"/>
      <c r="H9" s="69" t="s">
        <v>19</v>
      </c>
      <c r="I9" s="69"/>
      <c r="J9" s="69"/>
      <c r="K9" s="69"/>
    </row>
    <row r="10" spans="1:11" ht="15.75">
      <c r="A10" s="67"/>
      <c r="B10" s="50"/>
      <c r="C10" s="50"/>
      <c r="D10" s="51"/>
      <c r="E10" s="51"/>
      <c r="F10" s="51"/>
      <c r="G10" s="50"/>
      <c r="H10" s="2" t="s">
        <v>39</v>
      </c>
      <c r="I10" s="1">
        <v>1</v>
      </c>
      <c r="J10" s="1" t="s">
        <v>23</v>
      </c>
      <c r="K10" s="1" t="s">
        <v>23</v>
      </c>
    </row>
    <row r="11" spans="1:11" ht="81" customHeight="1">
      <c r="A11" s="67"/>
      <c r="B11" s="50"/>
      <c r="C11" s="50"/>
      <c r="D11" s="51"/>
      <c r="E11" s="51"/>
      <c r="F11" s="51"/>
      <c r="G11" s="50"/>
      <c r="H11" s="2" t="s">
        <v>81</v>
      </c>
      <c r="I11" s="17">
        <v>1</v>
      </c>
      <c r="J11" s="1" t="s">
        <v>23</v>
      </c>
      <c r="K11" s="1" t="s">
        <v>23</v>
      </c>
    </row>
    <row r="12" spans="1:11" ht="15.75">
      <c r="A12" s="67"/>
      <c r="B12" s="50"/>
      <c r="C12" s="50"/>
      <c r="D12" s="51"/>
      <c r="E12" s="51"/>
      <c r="F12" s="51"/>
      <c r="G12" s="50"/>
      <c r="H12" s="69" t="s">
        <v>20</v>
      </c>
      <c r="I12" s="69"/>
      <c r="J12" s="69"/>
      <c r="K12" s="69"/>
    </row>
    <row r="13" spans="1:11" ht="31.5">
      <c r="A13" s="67"/>
      <c r="B13" s="50"/>
      <c r="C13" s="50"/>
      <c r="D13" s="51"/>
      <c r="E13" s="51"/>
      <c r="F13" s="51"/>
      <c r="G13" s="50"/>
      <c r="H13" s="2" t="s">
        <v>40</v>
      </c>
      <c r="I13" s="7">
        <f>SUM(I8/I10)</f>
        <v>470</v>
      </c>
      <c r="J13" s="1" t="s">
        <v>23</v>
      </c>
      <c r="K13" s="1" t="s">
        <v>23</v>
      </c>
    </row>
    <row r="14" spans="1:11" ht="15.75">
      <c r="A14" s="67"/>
      <c r="B14" s="50"/>
      <c r="C14" s="50"/>
      <c r="D14" s="51"/>
      <c r="E14" s="51"/>
      <c r="F14" s="51"/>
      <c r="G14" s="50"/>
      <c r="H14" s="58" t="s">
        <v>21</v>
      </c>
      <c r="I14" s="58"/>
      <c r="J14" s="58"/>
      <c r="K14" s="58"/>
    </row>
    <row r="15" spans="1:11" ht="23.25" customHeight="1">
      <c r="A15" s="67"/>
      <c r="B15" s="50"/>
      <c r="C15" s="50"/>
      <c r="D15" s="51"/>
      <c r="E15" s="51"/>
      <c r="F15" s="51"/>
      <c r="G15" s="50"/>
      <c r="H15" s="6" t="s">
        <v>134</v>
      </c>
      <c r="I15" s="21">
        <v>100</v>
      </c>
      <c r="J15" s="1" t="s">
        <v>23</v>
      </c>
      <c r="K15" s="1" t="s">
        <v>23</v>
      </c>
    </row>
    <row r="16" spans="1:11" ht="18" customHeight="1">
      <c r="A16" s="67"/>
      <c r="B16" s="50"/>
      <c r="C16" s="50" t="s">
        <v>213</v>
      </c>
      <c r="D16" s="51" t="s">
        <v>17</v>
      </c>
      <c r="E16" s="51" t="s">
        <v>51</v>
      </c>
      <c r="F16" s="51" t="s">
        <v>52</v>
      </c>
      <c r="G16" s="51"/>
      <c r="H16" s="55" t="s">
        <v>19</v>
      </c>
      <c r="I16" s="55"/>
      <c r="J16" s="55"/>
      <c r="K16" s="55"/>
    </row>
    <row r="17" spans="1:11" ht="33.75" customHeight="1">
      <c r="A17" s="67"/>
      <c r="B17" s="50"/>
      <c r="C17" s="50"/>
      <c r="D17" s="51"/>
      <c r="E17" s="51"/>
      <c r="F17" s="51"/>
      <c r="G17" s="51"/>
      <c r="H17" s="12" t="s">
        <v>80</v>
      </c>
      <c r="I17" s="1">
        <v>28</v>
      </c>
      <c r="J17" s="1">
        <v>38</v>
      </c>
      <c r="K17" s="1">
        <v>38</v>
      </c>
    </row>
    <row r="18" spans="1:11" ht="16.5" customHeight="1">
      <c r="A18" s="67"/>
      <c r="B18" s="50"/>
      <c r="C18" s="50"/>
      <c r="D18" s="51"/>
      <c r="E18" s="51"/>
      <c r="F18" s="51"/>
      <c r="G18" s="51"/>
      <c r="H18" s="3" t="s">
        <v>68</v>
      </c>
      <c r="I18" s="6">
        <v>140</v>
      </c>
      <c r="J18" s="6">
        <v>190</v>
      </c>
      <c r="K18" s="13">
        <v>190</v>
      </c>
    </row>
    <row r="19" spans="1:11" ht="16.5" customHeight="1">
      <c r="A19" s="67"/>
      <c r="B19" s="50"/>
      <c r="C19" s="50"/>
      <c r="D19" s="51"/>
      <c r="E19" s="51"/>
      <c r="F19" s="51"/>
      <c r="G19" s="51"/>
      <c r="H19" s="58" t="s">
        <v>21</v>
      </c>
      <c r="I19" s="58"/>
      <c r="J19" s="58"/>
      <c r="K19" s="27"/>
    </row>
    <row r="20" spans="1:11" ht="126" customHeight="1">
      <c r="A20" s="67"/>
      <c r="B20" s="50"/>
      <c r="C20" s="50"/>
      <c r="D20" s="51"/>
      <c r="E20" s="51"/>
      <c r="F20" s="51"/>
      <c r="G20" s="51"/>
      <c r="H20" s="3" t="s">
        <v>87</v>
      </c>
      <c r="I20" s="19">
        <v>100</v>
      </c>
      <c r="J20" s="19">
        <v>135</v>
      </c>
      <c r="K20" s="20">
        <v>135</v>
      </c>
    </row>
    <row r="21" spans="1:11" ht="20.25" customHeight="1">
      <c r="A21" s="67"/>
      <c r="B21" s="50"/>
      <c r="C21" s="50" t="s">
        <v>212</v>
      </c>
      <c r="D21" s="51" t="s">
        <v>17</v>
      </c>
      <c r="E21" s="51" t="s">
        <v>51</v>
      </c>
      <c r="F21" s="51" t="s">
        <v>52</v>
      </c>
      <c r="G21" s="51"/>
      <c r="H21" s="58" t="s">
        <v>19</v>
      </c>
      <c r="I21" s="58"/>
      <c r="J21" s="58"/>
      <c r="K21" s="26"/>
    </row>
    <row r="22" spans="1:11" ht="49.5" customHeight="1">
      <c r="A22" s="67"/>
      <c r="B22" s="50"/>
      <c r="C22" s="50"/>
      <c r="D22" s="51"/>
      <c r="E22" s="51"/>
      <c r="F22" s="51"/>
      <c r="G22" s="51"/>
      <c r="H22" s="14" t="s">
        <v>79</v>
      </c>
      <c r="I22" s="1">
        <v>5</v>
      </c>
      <c r="J22" s="1">
        <v>7</v>
      </c>
      <c r="K22" s="1">
        <v>9</v>
      </c>
    </row>
    <row r="23" spans="1:11" ht="93.75" customHeight="1">
      <c r="A23" s="67"/>
      <c r="B23" s="50"/>
      <c r="C23" s="50"/>
      <c r="D23" s="51"/>
      <c r="E23" s="51"/>
      <c r="F23" s="51"/>
      <c r="G23" s="51"/>
      <c r="H23" s="2" t="s">
        <v>158</v>
      </c>
      <c r="I23" s="8">
        <v>100</v>
      </c>
      <c r="J23" s="8">
        <v>130</v>
      </c>
      <c r="K23" s="8">
        <v>160</v>
      </c>
    </row>
    <row r="24" spans="1:11" ht="16.5" customHeight="1">
      <c r="A24" s="67"/>
      <c r="B24" s="50"/>
      <c r="C24" s="50"/>
      <c r="D24" s="51"/>
      <c r="E24" s="51"/>
      <c r="F24" s="51"/>
      <c r="G24" s="51"/>
      <c r="H24" s="58" t="s">
        <v>21</v>
      </c>
      <c r="I24" s="58"/>
      <c r="J24" s="58"/>
      <c r="K24" s="27"/>
    </row>
    <row r="25" spans="1:11" ht="152.25" customHeight="1">
      <c r="A25" s="67"/>
      <c r="B25" s="50"/>
      <c r="C25" s="50"/>
      <c r="D25" s="51"/>
      <c r="E25" s="51"/>
      <c r="F25" s="51"/>
      <c r="G25" s="51"/>
      <c r="H25" s="2" t="s">
        <v>163</v>
      </c>
      <c r="I25" s="21">
        <v>100</v>
      </c>
      <c r="J25" s="21">
        <v>130</v>
      </c>
      <c r="K25" s="21">
        <v>160</v>
      </c>
    </row>
    <row r="26" spans="1:11" ht="24" customHeight="1">
      <c r="A26" s="67"/>
      <c r="B26" s="50"/>
      <c r="C26" s="50" t="s">
        <v>216</v>
      </c>
      <c r="D26" s="51" t="s">
        <v>17</v>
      </c>
      <c r="E26" s="51" t="s">
        <v>51</v>
      </c>
      <c r="F26" s="51" t="s">
        <v>52</v>
      </c>
      <c r="G26" s="51"/>
      <c r="H26" s="55" t="s">
        <v>135</v>
      </c>
      <c r="I26" s="55"/>
      <c r="J26" s="55"/>
      <c r="K26" s="55"/>
    </row>
    <row r="27" spans="1:11" ht="31.5" customHeight="1">
      <c r="A27" s="67"/>
      <c r="B27" s="50"/>
      <c r="C27" s="50"/>
      <c r="D27" s="51"/>
      <c r="E27" s="51"/>
      <c r="F27" s="51"/>
      <c r="G27" s="51"/>
      <c r="H27" s="12" t="s">
        <v>131</v>
      </c>
      <c r="I27" s="8">
        <v>1</v>
      </c>
      <c r="J27" s="8">
        <v>1</v>
      </c>
      <c r="K27" s="8">
        <v>1</v>
      </c>
    </row>
    <row r="28" spans="1:11" ht="32.25" customHeight="1">
      <c r="A28" s="67"/>
      <c r="B28" s="50"/>
      <c r="C28" s="50"/>
      <c r="D28" s="51"/>
      <c r="E28" s="51"/>
      <c r="F28" s="51"/>
      <c r="G28" s="51"/>
      <c r="H28" s="12" t="s">
        <v>78</v>
      </c>
      <c r="I28" s="8">
        <v>3</v>
      </c>
      <c r="J28" s="1">
        <v>5</v>
      </c>
      <c r="K28" s="25">
        <v>7</v>
      </c>
    </row>
    <row r="29" spans="1:11" ht="24.75" customHeight="1">
      <c r="A29" s="67"/>
      <c r="B29" s="50"/>
      <c r="C29" s="50"/>
      <c r="D29" s="51"/>
      <c r="E29" s="51"/>
      <c r="F29" s="51"/>
      <c r="G29" s="51"/>
      <c r="H29" s="55" t="s">
        <v>21</v>
      </c>
      <c r="I29" s="55"/>
      <c r="J29" s="55"/>
      <c r="K29" s="55"/>
    </row>
    <row r="30" spans="1:11" ht="48" customHeight="1">
      <c r="A30" s="67"/>
      <c r="B30" s="50"/>
      <c r="C30" s="50"/>
      <c r="D30" s="51"/>
      <c r="E30" s="51"/>
      <c r="F30" s="51"/>
      <c r="G30" s="51"/>
      <c r="H30" s="12" t="s">
        <v>136</v>
      </c>
      <c r="I30" s="19">
        <v>100</v>
      </c>
      <c r="J30" s="19">
        <v>167</v>
      </c>
      <c r="K30" s="20">
        <v>140</v>
      </c>
    </row>
    <row r="31" spans="1:11" ht="24.75" customHeight="1">
      <c r="A31" s="67"/>
      <c r="B31" s="50"/>
      <c r="C31" s="50" t="s">
        <v>217</v>
      </c>
      <c r="D31" s="51" t="s">
        <v>17</v>
      </c>
      <c r="E31" s="51" t="s">
        <v>51</v>
      </c>
      <c r="F31" s="51" t="s">
        <v>52</v>
      </c>
      <c r="G31" s="51"/>
      <c r="H31" s="55" t="s">
        <v>89</v>
      </c>
      <c r="I31" s="55"/>
      <c r="J31" s="55"/>
      <c r="K31" s="55"/>
    </row>
    <row r="32" spans="1:11" ht="24.75" customHeight="1">
      <c r="A32" s="67"/>
      <c r="B32" s="50"/>
      <c r="C32" s="50"/>
      <c r="D32" s="51"/>
      <c r="E32" s="51"/>
      <c r="F32" s="51"/>
      <c r="G32" s="51"/>
      <c r="H32" s="12" t="s">
        <v>57</v>
      </c>
      <c r="I32" s="6">
        <v>2</v>
      </c>
      <c r="J32" s="6">
        <v>2</v>
      </c>
      <c r="K32" s="13">
        <v>2</v>
      </c>
    </row>
    <row r="33" spans="1:11" ht="23.25" customHeight="1">
      <c r="A33" s="67"/>
      <c r="B33" s="50"/>
      <c r="C33" s="50"/>
      <c r="D33" s="51"/>
      <c r="E33" s="51"/>
      <c r="F33" s="51"/>
      <c r="G33" s="51"/>
      <c r="H33" s="14" t="s">
        <v>68</v>
      </c>
      <c r="I33" s="8">
        <v>1000</v>
      </c>
      <c r="J33" s="8">
        <v>2000</v>
      </c>
      <c r="K33" s="8">
        <v>2500</v>
      </c>
    </row>
    <row r="34" spans="1:11" ht="27" customHeight="1">
      <c r="A34" s="67"/>
      <c r="B34" s="50"/>
      <c r="C34" s="50"/>
      <c r="D34" s="51"/>
      <c r="E34" s="51"/>
      <c r="F34" s="51"/>
      <c r="G34" s="51"/>
      <c r="H34" s="55" t="s">
        <v>21</v>
      </c>
      <c r="I34" s="55"/>
      <c r="J34" s="55"/>
      <c r="K34" s="55"/>
    </row>
    <row r="35" spans="1:11" ht="78.75" customHeight="1">
      <c r="A35" s="67"/>
      <c r="B35" s="50"/>
      <c r="C35" s="50"/>
      <c r="D35" s="51"/>
      <c r="E35" s="51"/>
      <c r="F35" s="51"/>
      <c r="G35" s="51"/>
      <c r="H35" s="12" t="s">
        <v>137</v>
      </c>
      <c r="I35" s="19">
        <v>100</v>
      </c>
      <c r="J35" s="19">
        <v>200</v>
      </c>
      <c r="K35" s="20">
        <v>125</v>
      </c>
    </row>
    <row r="36" spans="1:11" ht="20.25" customHeight="1">
      <c r="A36" s="67"/>
      <c r="B36" s="50"/>
      <c r="C36" s="50" t="s">
        <v>218</v>
      </c>
      <c r="D36" s="51" t="s">
        <v>26</v>
      </c>
      <c r="E36" s="51" t="s">
        <v>18</v>
      </c>
      <c r="F36" s="51" t="s">
        <v>12</v>
      </c>
      <c r="G36" s="27" t="s">
        <v>128</v>
      </c>
      <c r="H36" s="27" t="s">
        <v>22</v>
      </c>
      <c r="I36" s="14"/>
      <c r="J36" s="14"/>
      <c r="K36" s="14"/>
    </row>
    <row r="37" spans="1:11" ht="24" customHeight="1">
      <c r="A37" s="67"/>
      <c r="B37" s="50"/>
      <c r="C37" s="50"/>
      <c r="D37" s="51"/>
      <c r="E37" s="51"/>
      <c r="F37" s="51"/>
      <c r="G37" s="65" t="s">
        <v>129</v>
      </c>
      <c r="H37" s="14" t="s">
        <v>133</v>
      </c>
      <c r="I37" s="1" t="s">
        <v>23</v>
      </c>
      <c r="J37" s="28">
        <v>750</v>
      </c>
      <c r="K37" s="28">
        <v>834.7</v>
      </c>
    </row>
    <row r="38" spans="1:11" ht="17.25" customHeight="1">
      <c r="A38" s="67"/>
      <c r="B38" s="50"/>
      <c r="C38" s="50"/>
      <c r="D38" s="51"/>
      <c r="E38" s="51"/>
      <c r="F38" s="51"/>
      <c r="G38" s="65"/>
      <c r="H38" s="27" t="s">
        <v>19</v>
      </c>
      <c r="I38" s="27"/>
      <c r="J38" s="27"/>
      <c r="K38" s="27"/>
    </row>
    <row r="39" spans="1:11" ht="33.75" customHeight="1">
      <c r="A39" s="67"/>
      <c r="B39" s="50"/>
      <c r="C39" s="50"/>
      <c r="D39" s="51"/>
      <c r="E39" s="51"/>
      <c r="F39" s="51"/>
      <c r="G39" s="65"/>
      <c r="H39" s="14" t="s">
        <v>24</v>
      </c>
      <c r="I39" s="8" t="s">
        <v>23</v>
      </c>
      <c r="J39" s="8">
        <v>65</v>
      </c>
      <c r="K39" s="8">
        <v>70</v>
      </c>
    </row>
    <row r="40" spans="1:11" ht="26.25" customHeight="1">
      <c r="A40" s="67"/>
      <c r="B40" s="50"/>
      <c r="C40" s="50"/>
      <c r="D40" s="51"/>
      <c r="E40" s="51"/>
      <c r="F40" s="51"/>
      <c r="G40" s="65"/>
      <c r="H40" s="14" t="s">
        <v>90</v>
      </c>
      <c r="I40" s="8" t="s">
        <v>23</v>
      </c>
      <c r="J40" s="8">
        <v>1500</v>
      </c>
      <c r="K40" s="8">
        <v>1625</v>
      </c>
    </row>
    <row r="41" spans="1:11" ht="22.5" customHeight="1">
      <c r="A41" s="67"/>
      <c r="B41" s="50"/>
      <c r="C41" s="50"/>
      <c r="D41" s="51"/>
      <c r="E41" s="51"/>
      <c r="F41" s="51"/>
      <c r="G41" s="65"/>
      <c r="H41" s="14" t="s">
        <v>48</v>
      </c>
      <c r="I41" s="8" t="s">
        <v>23</v>
      </c>
      <c r="J41" s="8">
        <f>SUM(J40*20/100)</f>
        <v>300</v>
      </c>
      <c r="K41" s="8">
        <f>SUM(K40*20/100)</f>
        <v>325</v>
      </c>
    </row>
    <row r="42" spans="1:11" ht="16.5" customHeight="1">
      <c r="A42" s="67"/>
      <c r="B42" s="50"/>
      <c r="C42" s="50"/>
      <c r="D42" s="51"/>
      <c r="E42" s="51"/>
      <c r="F42" s="51"/>
      <c r="G42" s="65"/>
      <c r="H42" s="27" t="s">
        <v>20</v>
      </c>
      <c r="I42" s="27"/>
      <c r="J42" s="27"/>
      <c r="K42" s="27"/>
    </row>
    <row r="43" spans="1:11" ht="41.25" customHeight="1">
      <c r="A43" s="67"/>
      <c r="B43" s="50"/>
      <c r="C43" s="50"/>
      <c r="D43" s="51"/>
      <c r="E43" s="51"/>
      <c r="F43" s="51"/>
      <c r="G43" s="65"/>
      <c r="H43" s="14" t="s">
        <v>25</v>
      </c>
      <c r="I43" s="29" t="s">
        <v>23</v>
      </c>
      <c r="J43" s="9">
        <f>SUM(J37/J39)</f>
        <v>11.538461538461538</v>
      </c>
      <c r="K43" s="9">
        <f>SUM(K37/K39)</f>
        <v>11.924285714285714</v>
      </c>
    </row>
    <row r="44" spans="1:11" ht="34.5" customHeight="1">
      <c r="A44" s="67"/>
      <c r="B44" s="50"/>
      <c r="C44" s="50"/>
      <c r="D44" s="51"/>
      <c r="E44" s="51"/>
      <c r="F44" s="51"/>
      <c r="G44" s="65"/>
      <c r="H44" s="14" t="s">
        <v>138</v>
      </c>
      <c r="I44" s="11" t="s">
        <v>23</v>
      </c>
      <c r="J44" s="9">
        <f>SUM(J37/J40)*1000</f>
        <v>500</v>
      </c>
      <c r="K44" s="9">
        <f>SUM(K37/K40)*1000</f>
        <v>513.6615384615385</v>
      </c>
    </row>
    <row r="45" spans="1:11" ht="14.25" customHeight="1">
      <c r="A45" s="67"/>
      <c r="B45" s="50"/>
      <c r="C45" s="50"/>
      <c r="D45" s="51"/>
      <c r="E45" s="51"/>
      <c r="F45" s="51"/>
      <c r="G45" s="65"/>
      <c r="H45" s="27" t="s">
        <v>21</v>
      </c>
      <c r="I45" s="30"/>
      <c r="J45" s="30"/>
      <c r="K45" s="30"/>
    </row>
    <row r="46" spans="1:11" ht="34.5" customHeight="1">
      <c r="A46" s="67"/>
      <c r="B46" s="50"/>
      <c r="C46" s="50"/>
      <c r="D46" s="51"/>
      <c r="E46" s="51"/>
      <c r="F46" s="51"/>
      <c r="G46" s="65"/>
      <c r="H46" s="14" t="s">
        <v>58</v>
      </c>
      <c r="I46" s="11" t="s">
        <v>23</v>
      </c>
      <c r="J46" s="10">
        <v>16</v>
      </c>
      <c r="K46" s="10">
        <v>18</v>
      </c>
    </row>
    <row r="47" spans="1:11" ht="36.75" customHeight="1">
      <c r="A47" s="67"/>
      <c r="B47" s="50"/>
      <c r="C47" s="50"/>
      <c r="D47" s="51"/>
      <c r="E47" s="51"/>
      <c r="F47" s="51"/>
      <c r="G47" s="65"/>
      <c r="H47" s="14" t="s">
        <v>38</v>
      </c>
      <c r="I47" s="11" t="s">
        <v>23</v>
      </c>
      <c r="J47" s="10">
        <v>30</v>
      </c>
      <c r="K47" s="10">
        <v>50</v>
      </c>
    </row>
    <row r="48" spans="1:11" ht="168" hidden="1" customHeight="1">
      <c r="A48" s="67"/>
      <c r="B48" s="50"/>
      <c r="C48" s="6"/>
      <c r="D48" s="6"/>
      <c r="E48" s="6"/>
      <c r="F48" s="6"/>
      <c r="G48" s="6"/>
      <c r="H48" s="6"/>
      <c r="I48" s="6"/>
      <c r="J48" s="6"/>
      <c r="K48" s="6"/>
    </row>
    <row r="49" spans="1:11" ht="24" customHeight="1">
      <c r="A49" s="67"/>
      <c r="B49" s="50"/>
      <c r="C49" s="50" t="s">
        <v>191</v>
      </c>
      <c r="D49" s="51" t="s">
        <v>27</v>
      </c>
      <c r="E49" s="51" t="s">
        <v>192</v>
      </c>
      <c r="F49" s="51" t="s">
        <v>12</v>
      </c>
      <c r="G49" s="16" t="s">
        <v>164</v>
      </c>
      <c r="H49" s="69" t="s">
        <v>22</v>
      </c>
      <c r="I49" s="69"/>
      <c r="J49" s="69"/>
      <c r="K49" s="69"/>
    </row>
    <row r="50" spans="1:11" ht="21" customHeight="1">
      <c r="A50" s="67"/>
      <c r="B50" s="50"/>
      <c r="C50" s="50"/>
      <c r="D50" s="51"/>
      <c r="E50" s="51"/>
      <c r="F50" s="51"/>
      <c r="G50" s="65" t="s">
        <v>127</v>
      </c>
      <c r="H50" s="18" t="s">
        <v>84</v>
      </c>
      <c r="I50" s="11" t="s">
        <v>23</v>
      </c>
      <c r="J50" s="9">
        <v>645</v>
      </c>
      <c r="K50" s="9">
        <v>530</v>
      </c>
    </row>
    <row r="51" spans="1:11" ht="23.25" customHeight="1">
      <c r="A51" s="67"/>
      <c r="B51" s="50"/>
      <c r="C51" s="50"/>
      <c r="D51" s="51"/>
      <c r="E51" s="51"/>
      <c r="F51" s="51"/>
      <c r="G51" s="65"/>
      <c r="H51" s="64" t="s">
        <v>19</v>
      </c>
      <c r="I51" s="64"/>
      <c r="J51" s="64"/>
      <c r="K51" s="64"/>
    </row>
    <row r="52" spans="1:11" ht="47.25" customHeight="1">
      <c r="A52" s="67"/>
      <c r="B52" s="50"/>
      <c r="C52" s="50"/>
      <c r="D52" s="51"/>
      <c r="E52" s="51"/>
      <c r="F52" s="51"/>
      <c r="G52" s="65"/>
      <c r="H52" s="18" t="s">
        <v>91</v>
      </c>
      <c r="I52" s="11" t="s">
        <v>23</v>
      </c>
      <c r="J52" s="11">
        <v>30</v>
      </c>
      <c r="K52" s="11">
        <v>25</v>
      </c>
    </row>
    <row r="53" spans="1:11" ht="38.25" customHeight="1">
      <c r="A53" s="67"/>
      <c r="B53" s="50"/>
      <c r="C53" s="50"/>
      <c r="D53" s="51"/>
      <c r="E53" s="51"/>
      <c r="F53" s="51"/>
      <c r="G53" s="65"/>
      <c r="H53" s="18" t="s">
        <v>77</v>
      </c>
      <c r="I53" s="11" t="s">
        <v>23</v>
      </c>
      <c r="J53" s="11">
        <v>25</v>
      </c>
      <c r="K53" s="11">
        <v>25</v>
      </c>
    </row>
    <row r="54" spans="1:11" ht="31.5">
      <c r="A54" s="67"/>
      <c r="B54" s="50"/>
      <c r="C54" s="50"/>
      <c r="D54" s="51"/>
      <c r="E54" s="51"/>
      <c r="F54" s="51"/>
      <c r="G54" s="65"/>
      <c r="H54" s="18" t="s">
        <v>92</v>
      </c>
      <c r="I54" s="11" t="s">
        <v>23</v>
      </c>
      <c r="J54" s="11">
        <v>5</v>
      </c>
      <c r="K54" s="11">
        <v>5</v>
      </c>
    </row>
    <row r="55" spans="1:11" ht="18.75" customHeight="1">
      <c r="A55" s="67"/>
      <c r="B55" s="50"/>
      <c r="C55" s="50"/>
      <c r="D55" s="51"/>
      <c r="E55" s="51"/>
      <c r="F55" s="51"/>
      <c r="G55" s="65"/>
      <c r="H55" s="64" t="s">
        <v>20</v>
      </c>
      <c r="I55" s="64"/>
      <c r="J55" s="64"/>
      <c r="K55" s="64"/>
    </row>
    <row r="56" spans="1:11" ht="31.5">
      <c r="A56" s="67"/>
      <c r="B56" s="50"/>
      <c r="C56" s="50"/>
      <c r="D56" s="51"/>
      <c r="E56" s="51"/>
      <c r="F56" s="51"/>
      <c r="G56" s="65"/>
      <c r="H56" s="2" t="s">
        <v>139</v>
      </c>
      <c r="I56" s="1" t="s">
        <v>23</v>
      </c>
      <c r="J56" s="7">
        <f>SUM(J50/J52)</f>
        <v>21.5</v>
      </c>
      <c r="K56" s="7">
        <f>SUM(K50/K52)</f>
        <v>21.2</v>
      </c>
    </row>
    <row r="57" spans="1:11" ht="15.75">
      <c r="A57" s="67"/>
      <c r="B57" s="50"/>
      <c r="C57" s="50"/>
      <c r="D57" s="51"/>
      <c r="E57" s="51"/>
      <c r="F57" s="51"/>
      <c r="G57" s="65"/>
      <c r="H57" s="15" t="s">
        <v>21</v>
      </c>
      <c r="I57" s="15"/>
      <c r="J57" s="15"/>
      <c r="K57" s="16"/>
    </row>
    <row r="58" spans="1:11" ht="53.25" customHeight="1">
      <c r="A58" s="67"/>
      <c r="B58" s="50"/>
      <c r="C58" s="50"/>
      <c r="D58" s="51"/>
      <c r="E58" s="51"/>
      <c r="F58" s="51"/>
      <c r="G58" s="65"/>
      <c r="H58" s="2" t="s">
        <v>95</v>
      </c>
      <c r="I58" s="2"/>
      <c r="J58" s="21">
        <v>100</v>
      </c>
      <c r="K58" s="21">
        <v>100</v>
      </c>
    </row>
    <row r="59" spans="1:11" ht="24.75" customHeight="1">
      <c r="A59" s="67"/>
      <c r="B59" s="51" t="s">
        <v>219</v>
      </c>
      <c r="C59" s="50" t="s">
        <v>193</v>
      </c>
      <c r="D59" s="51">
        <v>2022</v>
      </c>
      <c r="E59" s="51" t="s">
        <v>194</v>
      </c>
      <c r="F59" s="51" t="s">
        <v>13</v>
      </c>
      <c r="G59" s="16" t="s">
        <v>125</v>
      </c>
      <c r="H59" s="69" t="s">
        <v>22</v>
      </c>
      <c r="I59" s="69"/>
      <c r="J59" s="69"/>
      <c r="K59" s="69"/>
    </row>
    <row r="60" spans="1:11" ht="24.75" customHeight="1">
      <c r="A60" s="67"/>
      <c r="B60" s="51"/>
      <c r="C60" s="50"/>
      <c r="D60" s="51"/>
      <c r="E60" s="51"/>
      <c r="F60" s="51"/>
      <c r="G60" s="52" t="s">
        <v>126</v>
      </c>
      <c r="H60" s="2" t="s">
        <v>83</v>
      </c>
      <c r="I60" s="7">
        <v>1227</v>
      </c>
      <c r="J60" s="1" t="s">
        <v>23</v>
      </c>
      <c r="K60" s="1" t="s">
        <v>23</v>
      </c>
    </row>
    <row r="61" spans="1:11" ht="21" customHeight="1">
      <c r="A61" s="67"/>
      <c r="B61" s="51"/>
      <c r="C61" s="50"/>
      <c r="D61" s="51"/>
      <c r="E61" s="51"/>
      <c r="F61" s="51"/>
      <c r="G61" s="52"/>
      <c r="H61" s="69" t="s">
        <v>19</v>
      </c>
      <c r="I61" s="69"/>
      <c r="J61" s="69"/>
      <c r="K61" s="69"/>
    </row>
    <row r="62" spans="1:11" ht="53.25" customHeight="1">
      <c r="A62" s="67"/>
      <c r="B62" s="51"/>
      <c r="C62" s="50"/>
      <c r="D62" s="51"/>
      <c r="E62" s="51"/>
      <c r="F62" s="51"/>
      <c r="G62" s="52"/>
      <c r="H62" s="2" t="s">
        <v>195</v>
      </c>
      <c r="I62" s="1">
        <v>1</v>
      </c>
      <c r="J62" s="1" t="s">
        <v>23</v>
      </c>
      <c r="K62" s="1" t="s">
        <v>23</v>
      </c>
    </row>
    <row r="63" spans="1:11" ht="66" customHeight="1">
      <c r="A63" s="67"/>
      <c r="B63" s="51"/>
      <c r="C63" s="50"/>
      <c r="D63" s="51"/>
      <c r="E63" s="51"/>
      <c r="F63" s="51"/>
      <c r="G63" s="52"/>
      <c r="H63" s="2" t="s">
        <v>196</v>
      </c>
      <c r="I63" s="1">
        <v>1</v>
      </c>
      <c r="J63" s="1" t="s">
        <v>23</v>
      </c>
      <c r="K63" s="1" t="s">
        <v>23</v>
      </c>
    </row>
    <row r="64" spans="1:11" ht="19.5" customHeight="1">
      <c r="A64" s="67"/>
      <c r="B64" s="51"/>
      <c r="C64" s="50"/>
      <c r="D64" s="51"/>
      <c r="E64" s="51"/>
      <c r="F64" s="51"/>
      <c r="G64" s="52"/>
      <c r="H64" s="69" t="s">
        <v>20</v>
      </c>
      <c r="I64" s="69"/>
      <c r="J64" s="69"/>
      <c r="K64" s="69"/>
    </row>
    <row r="65" spans="1:11" ht="33.75" customHeight="1">
      <c r="A65" s="67"/>
      <c r="B65" s="51"/>
      <c r="C65" s="50"/>
      <c r="D65" s="51"/>
      <c r="E65" s="51"/>
      <c r="F65" s="51"/>
      <c r="G65" s="52"/>
      <c r="H65" s="2" t="s">
        <v>140</v>
      </c>
      <c r="I65" s="7">
        <v>328</v>
      </c>
      <c r="J65" s="1" t="s">
        <v>23</v>
      </c>
      <c r="K65" s="1" t="s">
        <v>23</v>
      </c>
    </row>
    <row r="66" spans="1:11" ht="51.75" customHeight="1">
      <c r="A66" s="67"/>
      <c r="B66" s="51"/>
      <c r="C66" s="50"/>
      <c r="D66" s="51"/>
      <c r="E66" s="51"/>
      <c r="F66" s="51"/>
      <c r="G66" s="52"/>
      <c r="H66" s="2" t="s">
        <v>165</v>
      </c>
      <c r="I66" s="7">
        <v>899</v>
      </c>
      <c r="J66" s="1" t="s">
        <v>23</v>
      </c>
      <c r="K66" s="1" t="s">
        <v>23</v>
      </c>
    </row>
    <row r="67" spans="1:11" ht="18.75" customHeight="1">
      <c r="A67" s="67"/>
      <c r="B67" s="51"/>
      <c r="C67" s="50"/>
      <c r="D67" s="51"/>
      <c r="E67" s="51"/>
      <c r="F67" s="51"/>
      <c r="G67" s="52"/>
      <c r="H67" s="58" t="s">
        <v>21</v>
      </c>
      <c r="I67" s="58"/>
      <c r="J67" s="58"/>
      <c r="K67" s="58"/>
    </row>
    <row r="68" spans="1:11" ht="32.25" customHeight="1">
      <c r="A68" s="67"/>
      <c r="B68" s="51"/>
      <c r="C68" s="50"/>
      <c r="D68" s="51"/>
      <c r="E68" s="51"/>
      <c r="F68" s="51"/>
      <c r="G68" s="52"/>
      <c r="H68" s="2" t="s">
        <v>76</v>
      </c>
      <c r="I68" s="21">
        <v>100</v>
      </c>
      <c r="J68" s="1"/>
      <c r="K68" s="1"/>
    </row>
    <row r="69" spans="1:11" ht="25.5" customHeight="1">
      <c r="A69" s="67"/>
      <c r="B69" s="51"/>
      <c r="C69" s="50" t="s">
        <v>214</v>
      </c>
      <c r="D69" s="51">
        <v>2022</v>
      </c>
      <c r="E69" s="51" t="s">
        <v>197</v>
      </c>
      <c r="F69" s="51" t="s">
        <v>13</v>
      </c>
      <c r="G69" s="16" t="s">
        <v>115</v>
      </c>
      <c r="H69" s="69" t="s">
        <v>22</v>
      </c>
      <c r="I69" s="69"/>
      <c r="J69" s="69"/>
      <c r="K69" s="69"/>
    </row>
    <row r="70" spans="1:11" ht="24" customHeight="1">
      <c r="A70" s="67"/>
      <c r="B70" s="51"/>
      <c r="C70" s="50"/>
      <c r="D70" s="51"/>
      <c r="E70" s="51"/>
      <c r="F70" s="51"/>
      <c r="G70" s="63" t="s">
        <v>124</v>
      </c>
      <c r="H70" s="2" t="s">
        <v>83</v>
      </c>
      <c r="I70" s="7">
        <v>56</v>
      </c>
      <c r="J70" s="1" t="s">
        <v>23</v>
      </c>
      <c r="K70" s="1" t="s">
        <v>23</v>
      </c>
    </row>
    <row r="71" spans="1:11" ht="21" customHeight="1">
      <c r="A71" s="67"/>
      <c r="B71" s="51"/>
      <c r="C71" s="50"/>
      <c r="D71" s="51"/>
      <c r="E71" s="51"/>
      <c r="F71" s="51"/>
      <c r="G71" s="63"/>
      <c r="H71" s="69" t="s">
        <v>19</v>
      </c>
      <c r="I71" s="69"/>
      <c r="J71" s="69"/>
      <c r="K71" s="69"/>
    </row>
    <row r="72" spans="1:11" ht="30.75" customHeight="1">
      <c r="A72" s="67"/>
      <c r="B72" s="51"/>
      <c r="C72" s="50"/>
      <c r="D72" s="51"/>
      <c r="E72" s="51"/>
      <c r="F72" s="51"/>
      <c r="G72" s="63"/>
      <c r="H72" s="2" t="s">
        <v>41</v>
      </c>
      <c r="I72" s="1">
        <v>1</v>
      </c>
      <c r="J72" s="1" t="s">
        <v>23</v>
      </c>
      <c r="K72" s="1" t="s">
        <v>23</v>
      </c>
    </row>
    <row r="73" spans="1:11" ht="24.75" customHeight="1">
      <c r="A73" s="67"/>
      <c r="B73" s="51"/>
      <c r="C73" s="50"/>
      <c r="D73" s="51"/>
      <c r="E73" s="51"/>
      <c r="F73" s="51"/>
      <c r="G73" s="63"/>
      <c r="H73" s="69" t="s">
        <v>20</v>
      </c>
      <c r="I73" s="69"/>
      <c r="J73" s="69"/>
      <c r="K73" s="69"/>
    </row>
    <row r="74" spans="1:11" ht="33.75" customHeight="1">
      <c r="A74" s="67"/>
      <c r="B74" s="51"/>
      <c r="C74" s="50"/>
      <c r="D74" s="51"/>
      <c r="E74" s="51"/>
      <c r="F74" s="51"/>
      <c r="G74" s="63"/>
      <c r="H74" s="2" t="s">
        <v>42</v>
      </c>
      <c r="I74" s="7">
        <f>SUM(I70/I72)</f>
        <v>56</v>
      </c>
      <c r="J74" s="1" t="s">
        <v>23</v>
      </c>
      <c r="K74" s="1" t="s">
        <v>23</v>
      </c>
    </row>
    <row r="75" spans="1:11" ht="27" customHeight="1">
      <c r="A75" s="67"/>
      <c r="B75" s="51"/>
      <c r="C75" s="50"/>
      <c r="D75" s="51"/>
      <c r="E75" s="51"/>
      <c r="F75" s="51"/>
      <c r="G75" s="63"/>
      <c r="H75" s="58" t="s">
        <v>21</v>
      </c>
      <c r="I75" s="58"/>
      <c r="J75" s="58"/>
      <c r="K75" s="58"/>
    </row>
    <row r="76" spans="1:11" ht="51.75" customHeight="1">
      <c r="A76" s="67"/>
      <c r="B76" s="51"/>
      <c r="C76" s="50"/>
      <c r="D76" s="51"/>
      <c r="E76" s="51"/>
      <c r="F76" s="51"/>
      <c r="G76" s="63"/>
      <c r="H76" s="2" t="s">
        <v>95</v>
      </c>
      <c r="I76" s="21">
        <v>100</v>
      </c>
      <c r="J76" s="1" t="s">
        <v>23</v>
      </c>
      <c r="K76" s="1" t="s">
        <v>23</v>
      </c>
    </row>
    <row r="77" spans="1:11" ht="21" customHeight="1">
      <c r="A77" s="67"/>
      <c r="B77" s="51"/>
      <c r="C77" s="50" t="s">
        <v>198</v>
      </c>
      <c r="D77" s="51">
        <v>2022</v>
      </c>
      <c r="E77" s="51" t="s">
        <v>197</v>
      </c>
      <c r="F77" s="51" t="s">
        <v>13</v>
      </c>
      <c r="G77" s="16" t="s">
        <v>122</v>
      </c>
      <c r="H77" s="69" t="s">
        <v>22</v>
      </c>
      <c r="I77" s="69"/>
      <c r="J77" s="69"/>
      <c r="K77" s="69"/>
    </row>
    <row r="78" spans="1:11" ht="33.75" customHeight="1">
      <c r="A78" s="67"/>
      <c r="B78" s="51"/>
      <c r="C78" s="50"/>
      <c r="D78" s="51"/>
      <c r="E78" s="51"/>
      <c r="F78" s="51"/>
      <c r="G78" s="59" t="s">
        <v>123</v>
      </c>
      <c r="H78" s="2" t="s">
        <v>83</v>
      </c>
      <c r="I78" s="7">
        <v>500</v>
      </c>
      <c r="J78" s="1" t="s">
        <v>23</v>
      </c>
      <c r="K78" s="1" t="s">
        <v>23</v>
      </c>
    </row>
    <row r="79" spans="1:11" ht="19.5" customHeight="1">
      <c r="A79" s="67"/>
      <c r="B79" s="51"/>
      <c r="C79" s="50"/>
      <c r="D79" s="51"/>
      <c r="E79" s="51"/>
      <c r="F79" s="51"/>
      <c r="G79" s="59"/>
      <c r="H79" s="69" t="s">
        <v>19</v>
      </c>
      <c r="I79" s="69"/>
      <c r="J79" s="69"/>
      <c r="K79" s="69"/>
    </row>
    <row r="80" spans="1:11" ht="74.25" customHeight="1">
      <c r="A80" s="67"/>
      <c r="B80" s="51"/>
      <c r="C80" s="50"/>
      <c r="D80" s="51"/>
      <c r="E80" s="51"/>
      <c r="F80" s="51"/>
      <c r="G80" s="59"/>
      <c r="H80" s="2" t="s">
        <v>75</v>
      </c>
      <c r="I80" s="1">
        <v>1</v>
      </c>
      <c r="J80" s="1" t="s">
        <v>23</v>
      </c>
      <c r="K80" s="1" t="s">
        <v>23</v>
      </c>
    </row>
    <row r="81" spans="1:11" ht="24.75" customHeight="1">
      <c r="A81" s="67"/>
      <c r="B81" s="51"/>
      <c r="C81" s="50"/>
      <c r="D81" s="51"/>
      <c r="E81" s="51"/>
      <c r="F81" s="51"/>
      <c r="G81" s="59"/>
      <c r="H81" s="69" t="s">
        <v>20</v>
      </c>
      <c r="I81" s="69"/>
      <c r="J81" s="69"/>
      <c r="K81" s="69"/>
    </row>
    <row r="82" spans="1:11" ht="45.75" customHeight="1">
      <c r="A82" s="67"/>
      <c r="B82" s="51"/>
      <c r="C82" s="50"/>
      <c r="D82" s="51"/>
      <c r="E82" s="51"/>
      <c r="F82" s="51"/>
      <c r="G82" s="59"/>
      <c r="H82" s="2" t="s">
        <v>141</v>
      </c>
      <c r="I82" s="7">
        <v>500</v>
      </c>
      <c r="J82" s="1" t="s">
        <v>23</v>
      </c>
      <c r="K82" s="1" t="s">
        <v>23</v>
      </c>
    </row>
    <row r="83" spans="1:11" ht="18" customHeight="1">
      <c r="A83" s="67"/>
      <c r="B83" s="51"/>
      <c r="C83" s="50"/>
      <c r="D83" s="51"/>
      <c r="E83" s="51"/>
      <c r="F83" s="51"/>
      <c r="G83" s="59"/>
      <c r="H83" s="15" t="s">
        <v>21</v>
      </c>
      <c r="I83" s="15"/>
      <c r="J83" s="15"/>
      <c r="K83" s="16"/>
    </row>
    <row r="84" spans="1:11" ht="30" customHeight="1">
      <c r="A84" s="67"/>
      <c r="B84" s="51"/>
      <c r="C84" s="50"/>
      <c r="D84" s="51"/>
      <c r="E84" s="51"/>
      <c r="F84" s="51"/>
      <c r="G84" s="59"/>
      <c r="H84" s="2" t="s">
        <v>95</v>
      </c>
      <c r="I84" s="21">
        <v>100</v>
      </c>
      <c r="J84" s="1" t="s">
        <v>23</v>
      </c>
      <c r="K84" s="1" t="s">
        <v>23</v>
      </c>
    </row>
    <row r="85" spans="1:11" ht="25.5" customHeight="1">
      <c r="A85" s="67"/>
      <c r="B85" s="51"/>
      <c r="C85" s="50" t="s">
        <v>187</v>
      </c>
      <c r="D85" s="51">
        <v>2023</v>
      </c>
      <c r="E85" s="51" t="s">
        <v>51</v>
      </c>
      <c r="F85" s="51" t="s">
        <v>52</v>
      </c>
      <c r="G85" s="51"/>
      <c r="H85" s="61" t="s">
        <v>19</v>
      </c>
      <c r="I85" s="61"/>
      <c r="J85" s="61"/>
      <c r="K85" s="61"/>
    </row>
    <row r="86" spans="1:11" ht="24" customHeight="1">
      <c r="A86" s="67"/>
      <c r="B86" s="51"/>
      <c r="C86" s="50"/>
      <c r="D86" s="51"/>
      <c r="E86" s="51"/>
      <c r="F86" s="51"/>
      <c r="G86" s="51"/>
      <c r="H86" s="4" t="s">
        <v>73</v>
      </c>
      <c r="I86" s="1" t="s">
        <v>23</v>
      </c>
      <c r="J86" s="5">
        <v>1</v>
      </c>
      <c r="K86" s="1" t="s">
        <v>23</v>
      </c>
    </row>
    <row r="87" spans="1:11" ht="19.5" customHeight="1">
      <c r="A87" s="67"/>
      <c r="B87" s="51"/>
      <c r="C87" s="50"/>
      <c r="D87" s="51"/>
      <c r="E87" s="51"/>
      <c r="F87" s="51"/>
      <c r="G87" s="51"/>
      <c r="H87" s="44" t="s">
        <v>21</v>
      </c>
      <c r="I87" s="4"/>
      <c r="J87" s="5"/>
      <c r="K87" s="11"/>
    </row>
    <row r="88" spans="1:11" ht="42.75" customHeight="1">
      <c r="A88" s="67"/>
      <c r="B88" s="51"/>
      <c r="C88" s="50"/>
      <c r="D88" s="51"/>
      <c r="E88" s="51"/>
      <c r="F88" s="51"/>
      <c r="G88" s="51"/>
      <c r="H88" s="4" t="s">
        <v>93</v>
      </c>
      <c r="I88" s="4"/>
      <c r="J88" s="22">
        <v>100</v>
      </c>
      <c r="K88" s="11"/>
    </row>
    <row r="89" spans="1:11" ht="20.25" customHeight="1">
      <c r="A89" s="67"/>
      <c r="B89" s="51"/>
      <c r="C89" s="50" t="s">
        <v>199</v>
      </c>
      <c r="D89" s="51" t="s">
        <v>17</v>
      </c>
      <c r="E89" s="51" t="s">
        <v>51</v>
      </c>
      <c r="F89" s="51" t="s">
        <v>52</v>
      </c>
      <c r="G89" s="51"/>
      <c r="H89" s="62" t="s">
        <v>59</v>
      </c>
      <c r="I89" s="62"/>
      <c r="J89" s="62"/>
      <c r="K89" s="62"/>
    </row>
    <row r="90" spans="1:11" ht="32.25" customHeight="1">
      <c r="A90" s="67"/>
      <c r="B90" s="51"/>
      <c r="C90" s="50"/>
      <c r="D90" s="51"/>
      <c r="E90" s="51"/>
      <c r="F90" s="51"/>
      <c r="G90" s="51"/>
      <c r="H90" s="4" t="s">
        <v>74</v>
      </c>
      <c r="I90" s="5">
        <v>41</v>
      </c>
      <c r="J90" s="5">
        <v>41</v>
      </c>
      <c r="K90" s="5">
        <v>41</v>
      </c>
    </row>
    <row r="91" spans="1:11" ht="18" customHeight="1">
      <c r="A91" s="67"/>
      <c r="B91" s="51"/>
      <c r="C91" s="50"/>
      <c r="D91" s="51"/>
      <c r="E91" s="51"/>
      <c r="F91" s="51"/>
      <c r="G91" s="51"/>
      <c r="H91" s="62" t="s">
        <v>21</v>
      </c>
      <c r="I91" s="62"/>
      <c r="J91" s="62"/>
      <c r="K91" s="62"/>
    </row>
    <row r="92" spans="1:11" ht="44.25" customHeight="1">
      <c r="A92" s="67"/>
      <c r="B92" s="51"/>
      <c r="C92" s="50"/>
      <c r="D92" s="51"/>
      <c r="E92" s="51"/>
      <c r="F92" s="51"/>
      <c r="G92" s="51"/>
      <c r="H92" s="4" t="s">
        <v>178</v>
      </c>
      <c r="I92" s="22">
        <v>100</v>
      </c>
      <c r="J92" s="22">
        <v>100</v>
      </c>
      <c r="K92" s="22">
        <v>100</v>
      </c>
    </row>
    <row r="93" spans="1:11" ht="21" customHeight="1">
      <c r="A93" s="67"/>
      <c r="B93" s="51"/>
      <c r="C93" s="50" t="s">
        <v>200</v>
      </c>
      <c r="D93" s="51" t="s">
        <v>26</v>
      </c>
      <c r="E93" s="51" t="s">
        <v>18</v>
      </c>
      <c r="F93" s="51" t="s">
        <v>12</v>
      </c>
      <c r="G93" s="16" t="s">
        <v>113</v>
      </c>
      <c r="H93" s="58" t="s">
        <v>22</v>
      </c>
      <c r="I93" s="58"/>
      <c r="J93" s="58"/>
      <c r="K93" s="58"/>
    </row>
    <row r="94" spans="1:11" ht="20.25" customHeight="1">
      <c r="A94" s="67"/>
      <c r="B94" s="51"/>
      <c r="C94" s="50"/>
      <c r="D94" s="51"/>
      <c r="E94" s="51"/>
      <c r="F94" s="51"/>
      <c r="G94" s="63" t="s">
        <v>119</v>
      </c>
      <c r="H94" s="18" t="s">
        <v>84</v>
      </c>
      <c r="I94" s="11" t="s">
        <v>23</v>
      </c>
      <c r="J94" s="9">
        <v>500</v>
      </c>
      <c r="K94" s="9">
        <v>530</v>
      </c>
    </row>
    <row r="95" spans="1:11" ht="15" customHeight="1">
      <c r="A95" s="67"/>
      <c r="B95" s="51"/>
      <c r="C95" s="50"/>
      <c r="D95" s="51"/>
      <c r="E95" s="51"/>
      <c r="F95" s="51"/>
      <c r="G95" s="63"/>
      <c r="H95" s="61" t="s">
        <v>19</v>
      </c>
      <c r="I95" s="61"/>
      <c r="J95" s="61"/>
      <c r="K95" s="61"/>
    </row>
    <row r="96" spans="1:11" ht="33.75" customHeight="1">
      <c r="A96" s="67"/>
      <c r="B96" s="51"/>
      <c r="C96" s="50"/>
      <c r="D96" s="51"/>
      <c r="E96" s="51"/>
      <c r="F96" s="51"/>
      <c r="G96" s="63"/>
      <c r="H96" s="45" t="s">
        <v>28</v>
      </c>
      <c r="I96" s="11" t="s">
        <v>23</v>
      </c>
      <c r="J96" s="11">
        <v>4</v>
      </c>
      <c r="K96" s="11">
        <v>4</v>
      </c>
    </row>
    <row r="97" spans="1:11" ht="33" customHeight="1">
      <c r="A97" s="67"/>
      <c r="B97" s="51"/>
      <c r="C97" s="50"/>
      <c r="D97" s="51"/>
      <c r="E97" s="51"/>
      <c r="F97" s="51"/>
      <c r="G97" s="63"/>
      <c r="H97" s="18" t="s">
        <v>49</v>
      </c>
      <c r="I97" s="11" t="s">
        <v>23</v>
      </c>
      <c r="J97" s="11">
        <v>20</v>
      </c>
      <c r="K97" s="11">
        <v>20</v>
      </c>
    </row>
    <row r="98" spans="1:11" ht="14.25" customHeight="1">
      <c r="A98" s="67"/>
      <c r="B98" s="51"/>
      <c r="C98" s="50"/>
      <c r="D98" s="51"/>
      <c r="E98" s="51"/>
      <c r="F98" s="51"/>
      <c r="G98" s="63"/>
      <c r="H98" s="61" t="s">
        <v>20</v>
      </c>
      <c r="I98" s="61"/>
      <c r="J98" s="61"/>
      <c r="K98" s="61"/>
    </row>
    <row r="99" spans="1:11" ht="30" customHeight="1">
      <c r="A99" s="67"/>
      <c r="B99" s="51"/>
      <c r="C99" s="50"/>
      <c r="D99" s="51"/>
      <c r="E99" s="51"/>
      <c r="F99" s="51"/>
      <c r="G99" s="63"/>
      <c r="H99" s="18" t="s">
        <v>166</v>
      </c>
      <c r="I99" s="11" t="s">
        <v>23</v>
      </c>
      <c r="J99" s="9">
        <v>125</v>
      </c>
      <c r="K99" s="9">
        <v>132.5</v>
      </c>
    </row>
    <row r="100" spans="1:11" ht="16.5" customHeight="1">
      <c r="A100" s="67"/>
      <c r="B100" s="51"/>
      <c r="C100" s="50"/>
      <c r="D100" s="51"/>
      <c r="E100" s="51"/>
      <c r="F100" s="51"/>
      <c r="G100" s="63"/>
      <c r="H100" s="61" t="s">
        <v>21</v>
      </c>
      <c r="I100" s="61"/>
      <c r="J100" s="61"/>
      <c r="K100" s="61"/>
    </row>
    <row r="101" spans="1:11" ht="33.75" customHeight="1">
      <c r="A101" s="67"/>
      <c r="B101" s="51"/>
      <c r="C101" s="50"/>
      <c r="D101" s="51"/>
      <c r="E101" s="51"/>
      <c r="F101" s="51"/>
      <c r="G101" s="63"/>
      <c r="H101" s="68" t="s">
        <v>95</v>
      </c>
      <c r="I101" s="74" t="s">
        <v>23</v>
      </c>
      <c r="J101" s="60">
        <v>100</v>
      </c>
      <c r="K101" s="60">
        <v>100</v>
      </c>
    </row>
    <row r="102" spans="1:11" ht="0.75" customHeight="1">
      <c r="A102" s="67"/>
      <c r="B102" s="51"/>
      <c r="C102" s="50"/>
      <c r="D102" s="51"/>
      <c r="E102" s="51"/>
      <c r="F102" s="51"/>
      <c r="G102" s="63"/>
      <c r="H102" s="68"/>
      <c r="I102" s="74"/>
      <c r="J102" s="60"/>
      <c r="K102" s="60"/>
    </row>
    <row r="103" spans="1:11" ht="17.25" customHeight="1">
      <c r="A103" s="67"/>
      <c r="B103" s="51"/>
      <c r="C103" s="50" t="s">
        <v>215</v>
      </c>
      <c r="D103" s="51" t="s">
        <v>27</v>
      </c>
      <c r="E103" s="51" t="s">
        <v>18</v>
      </c>
      <c r="F103" s="51" t="s">
        <v>12</v>
      </c>
      <c r="G103" s="16" t="s">
        <v>120</v>
      </c>
      <c r="H103" s="69" t="s">
        <v>22</v>
      </c>
      <c r="I103" s="69"/>
      <c r="J103" s="69"/>
      <c r="K103" s="69"/>
    </row>
    <row r="104" spans="1:11" ht="24" customHeight="1">
      <c r="A104" s="67"/>
      <c r="B104" s="51"/>
      <c r="C104" s="50"/>
      <c r="D104" s="51"/>
      <c r="E104" s="51"/>
      <c r="F104" s="51"/>
      <c r="G104" s="59" t="s">
        <v>121</v>
      </c>
      <c r="H104" s="18" t="s">
        <v>84</v>
      </c>
      <c r="I104" s="11" t="s">
        <v>23</v>
      </c>
      <c r="J104" s="9">
        <v>400</v>
      </c>
      <c r="K104" s="9">
        <v>424</v>
      </c>
    </row>
    <row r="105" spans="1:11" ht="13.5" customHeight="1">
      <c r="A105" s="67"/>
      <c r="B105" s="51"/>
      <c r="C105" s="50"/>
      <c r="D105" s="51"/>
      <c r="E105" s="51"/>
      <c r="F105" s="51"/>
      <c r="G105" s="59"/>
      <c r="H105" s="64" t="s">
        <v>19</v>
      </c>
      <c r="I105" s="64"/>
      <c r="J105" s="64"/>
      <c r="K105" s="64"/>
    </row>
    <row r="106" spans="1:11" ht="21" customHeight="1">
      <c r="A106" s="67"/>
      <c r="B106" s="51"/>
      <c r="C106" s="50"/>
      <c r="D106" s="51"/>
      <c r="E106" s="51"/>
      <c r="F106" s="51"/>
      <c r="G106" s="59"/>
      <c r="H106" s="18" t="s">
        <v>55</v>
      </c>
      <c r="I106" s="11" t="s">
        <v>23</v>
      </c>
      <c r="J106" s="11">
        <v>1</v>
      </c>
      <c r="K106" s="11">
        <v>1</v>
      </c>
    </row>
    <row r="107" spans="1:11" ht="15" customHeight="1">
      <c r="A107" s="67"/>
      <c r="B107" s="51"/>
      <c r="C107" s="50"/>
      <c r="D107" s="51"/>
      <c r="E107" s="51"/>
      <c r="F107" s="51"/>
      <c r="G107" s="59"/>
      <c r="H107" s="64" t="s">
        <v>20</v>
      </c>
      <c r="I107" s="64"/>
      <c r="J107" s="64"/>
      <c r="K107" s="64"/>
    </row>
    <row r="108" spans="1:11" ht="33.75" customHeight="1">
      <c r="A108" s="67"/>
      <c r="B108" s="51"/>
      <c r="C108" s="50"/>
      <c r="D108" s="51"/>
      <c r="E108" s="51"/>
      <c r="F108" s="51"/>
      <c r="G108" s="59"/>
      <c r="H108" s="18" t="s">
        <v>50</v>
      </c>
      <c r="I108" s="11" t="s">
        <v>23</v>
      </c>
      <c r="J108" s="9">
        <v>400</v>
      </c>
      <c r="K108" s="9">
        <v>424</v>
      </c>
    </row>
    <row r="109" spans="1:11" ht="14.25" customHeight="1">
      <c r="A109" s="67"/>
      <c r="B109" s="51"/>
      <c r="C109" s="50"/>
      <c r="D109" s="51"/>
      <c r="E109" s="51"/>
      <c r="F109" s="51"/>
      <c r="G109" s="59"/>
      <c r="H109" s="64" t="s">
        <v>21</v>
      </c>
      <c r="I109" s="64"/>
      <c r="J109" s="64"/>
      <c r="K109" s="64"/>
    </row>
    <row r="110" spans="1:11" ht="30" customHeight="1">
      <c r="A110" s="67"/>
      <c r="B110" s="51"/>
      <c r="C110" s="50"/>
      <c r="D110" s="51"/>
      <c r="E110" s="51"/>
      <c r="F110" s="51"/>
      <c r="G110" s="59"/>
      <c r="H110" s="68" t="s">
        <v>95</v>
      </c>
      <c r="I110" s="74" t="s">
        <v>23</v>
      </c>
      <c r="J110" s="60">
        <v>100</v>
      </c>
      <c r="K110" s="60">
        <v>100</v>
      </c>
    </row>
    <row r="111" spans="1:11" ht="1.5" customHeight="1">
      <c r="A111" s="67"/>
      <c r="B111" s="51"/>
      <c r="C111" s="50"/>
      <c r="D111" s="51"/>
      <c r="E111" s="51"/>
      <c r="F111" s="51"/>
      <c r="G111" s="59"/>
      <c r="H111" s="68"/>
      <c r="I111" s="74"/>
      <c r="J111" s="60"/>
      <c r="K111" s="60"/>
    </row>
    <row r="112" spans="1:11" ht="16.5" customHeight="1">
      <c r="A112" s="67"/>
      <c r="B112" s="51"/>
      <c r="C112" s="50" t="s">
        <v>201</v>
      </c>
      <c r="D112" s="51" t="s">
        <v>27</v>
      </c>
      <c r="E112" s="51" t="s">
        <v>56</v>
      </c>
      <c r="F112" s="51" t="s">
        <v>12</v>
      </c>
      <c r="G112" s="16" t="s">
        <v>113</v>
      </c>
      <c r="H112" s="69" t="s">
        <v>22</v>
      </c>
      <c r="I112" s="69"/>
      <c r="J112" s="1"/>
      <c r="K112" s="1"/>
    </row>
    <row r="113" spans="1:11" ht="22.5" customHeight="1">
      <c r="A113" s="67"/>
      <c r="B113" s="51"/>
      <c r="C113" s="50"/>
      <c r="D113" s="51"/>
      <c r="E113" s="51"/>
      <c r="F113" s="51"/>
      <c r="G113" s="50" t="s">
        <v>119</v>
      </c>
      <c r="H113" s="2" t="s">
        <v>84</v>
      </c>
      <c r="I113" s="1" t="s">
        <v>23</v>
      </c>
      <c r="J113" s="7">
        <v>500</v>
      </c>
      <c r="K113" s="7">
        <v>530</v>
      </c>
    </row>
    <row r="114" spans="1:11" ht="15" customHeight="1">
      <c r="A114" s="67"/>
      <c r="B114" s="51"/>
      <c r="C114" s="50"/>
      <c r="D114" s="51"/>
      <c r="E114" s="51"/>
      <c r="F114" s="51"/>
      <c r="G114" s="50"/>
      <c r="H114" s="69" t="s">
        <v>19</v>
      </c>
      <c r="I114" s="69"/>
      <c r="J114" s="11"/>
      <c r="K114" s="11"/>
    </row>
    <row r="115" spans="1:11" ht="24.75" customHeight="1">
      <c r="A115" s="67"/>
      <c r="B115" s="51"/>
      <c r="C115" s="50"/>
      <c r="D115" s="51"/>
      <c r="E115" s="51"/>
      <c r="F115" s="51"/>
      <c r="G115" s="50"/>
      <c r="H115" s="73" t="s">
        <v>159</v>
      </c>
      <c r="I115" s="51" t="s">
        <v>23</v>
      </c>
      <c r="J115" s="51">
        <v>2</v>
      </c>
      <c r="K115" s="51">
        <v>2</v>
      </c>
    </row>
    <row r="116" spans="1:11" ht="3" customHeight="1">
      <c r="A116" s="67"/>
      <c r="B116" s="51"/>
      <c r="C116" s="50"/>
      <c r="D116" s="51"/>
      <c r="E116" s="51"/>
      <c r="F116" s="51"/>
      <c r="G116" s="50"/>
      <c r="H116" s="73"/>
      <c r="I116" s="51"/>
      <c r="J116" s="51"/>
      <c r="K116" s="51"/>
    </row>
    <row r="117" spans="1:11" ht="34.5" customHeight="1">
      <c r="A117" s="67"/>
      <c r="B117" s="51"/>
      <c r="C117" s="50"/>
      <c r="D117" s="51"/>
      <c r="E117" s="51"/>
      <c r="F117" s="51"/>
      <c r="G117" s="50"/>
      <c r="H117" s="2" t="s">
        <v>72</v>
      </c>
      <c r="I117" s="6" t="s">
        <v>23</v>
      </c>
      <c r="J117" s="11">
        <v>1000</v>
      </c>
      <c r="K117" s="11">
        <v>1200</v>
      </c>
    </row>
    <row r="118" spans="1:11" ht="15.75">
      <c r="A118" s="67"/>
      <c r="B118" s="51"/>
      <c r="C118" s="50"/>
      <c r="D118" s="51"/>
      <c r="E118" s="51"/>
      <c r="F118" s="51"/>
      <c r="G118" s="50"/>
      <c r="H118" s="15" t="s">
        <v>20</v>
      </c>
      <c r="I118" s="2"/>
      <c r="J118" s="11"/>
      <c r="K118" s="11"/>
    </row>
    <row r="119" spans="1:11" ht="24" customHeight="1">
      <c r="A119" s="67"/>
      <c r="B119" s="51"/>
      <c r="C119" s="50"/>
      <c r="D119" s="51"/>
      <c r="E119" s="51"/>
      <c r="F119" s="51"/>
      <c r="G119" s="50"/>
      <c r="H119" s="76" t="s">
        <v>94</v>
      </c>
      <c r="I119" s="73" t="s">
        <v>23</v>
      </c>
      <c r="J119" s="75">
        <v>250</v>
      </c>
      <c r="K119" s="75">
        <f>SUM(K113/K115)</f>
        <v>265</v>
      </c>
    </row>
    <row r="120" spans="1:11" ht="24" customHeight="1">
      <c r="A120" s="67"/>
      <c r="B120" s="51"/>
      <c r="C120" s="50"/>
      <c r="D120" s="51"/>
      <c r="E120" s="51"/>
      <c r="F120" s="51"/>
      <c r="G120" s="50"/>
      <c r="H120" s="76"/>
      <c r="I120" s="73"/>
      <c r="J120" s="75"/>
      <c r="K120" s="75"/>
    </row>
    <row r="121" spans="1:11" ht="23.25" customHeight="1">
      <c r="A121" s="67"/>
      <c r="B121" s="51"/>
      <c r="C121" s="50"/>
      <c r="D121" s="51"/>
      <c r="E121" s="51"/>
      <c r="F121" s="51"/>
      <c r="G121" s="50"/>
      <c r="H121" s="69" t="s">
        <v>21</v>
      </c>
      <c r="I121" s="69"/>
      <c r="J121" s="11"/>
      <c r="K121" s="11"/>
    </row>
    <row r="122" spans="1:11" ht="69" customHeight="1">
      <c r="A122" s="67"/>
      <c r="B122" s="51"/>
      <c r="C122" s="50"/>
      <c r="D122" s="51"/>
      <c r="E122" s="51"/>
      <c r="F122" s="51"/>
      <c r="G122" s="50"/>
      <c r="H122" s="2" t="s">
        <v>66</v>
      </c>
      <c r="I122" s="1" t="s">
        <v>23</v>
      </c>
      <c r="J122" s="21">
        <v>100</v>
      </c>
      <c r="K122" s="21">
        <v>120</v>
      </c>
    </row>
    <row r="123" spans="1:11" ht="20.25" customHeight="1">
      <c r="A123" s="67"/>
      <c r="B123" s="51" t="s">
        <v>202</v>
      </c>
      <c r="C123" s="50" t="s">
        <v>167</v>
      </c>
      <c r="D123" s="51">
        <v>2022</v>
      </c>
      <c r="E123" s="51" t="s">
        <v>197</v>
      </c>
      <c r="F123" s="51" t="s">
        <v>13</v>
      </c>
      <c r="G123" s="16" t="s">
        <v>117</v>
      </c>
      <c r="H123" s="69" t="s">
        <v>22</v>
      </c>
      <c r="I123" s="69"/>
      <c r="J123" s="69"/>
      <c r="K123" s="69"/>
    </row>
    <row r="124" spans="1:11" ht="18.75" customHeight="1">
      <c r="A124" s="67"/>
      <c r="B124" s="51"/>
      <c r="C124" s="50"/>
      <c r="D124" s="51"/>
      <c r="E124" s="51"/>
      <c r="F124" s="51"/>
      <c r="G124" s="63" t="s">
        <v>118</v>
      </c>
      <c r="H124" s="2" t="s">
        <v>83</v>
      </c>
      <c r="I124" s="7">
        <v>135</v>
      </c>
      <c r="J124" s="1" t="s">
        <v>23</v>
      </c>
      <c r="K124" s="1" t="s">
        <v>23</v>
      </c>
    </row>
    <row r="125" spans="1:11" ht="16.5" customHeight="1">
      <c r="A125" s="67"/>
      <c r="B125" s="51"/>
      <c r="C125" s="50"/>
      <c r="D125" s="51"/>
      <c r="E125" s="51"/>
      <c r="F125" s="51"/>
      <c r="G125" s="63"/>
      <c r="H125" s="69" t="s">
        <v>19</v>
      </c>
      <c r="I125" s="69"/>
      <c r="J125" s="69"/>
      <c r="K125" s="69"/>
    </row>
    <row r="126" spans="1:11" ht="20.25" customHeight="1">
      <c r="A126" s="67"/>
      <c r="B126" s="51"/>
      <c r="C126" s="50"/>
      <c r="D126" s="51"/>
      <c r="E126" s="51"/>
      <c r="F126" s="51"/>
      <c r="G126" s="63"/>
      <c r="H126" s="2" t="s">
        <v>43</v>
      </c>
      <c r="I126" s="1">
        <v>4</v>
      </c>
      <c r="J126" s="1" t="s">
        <v>23</v>
      </c>
      <c r="K126" s="1" t="s">
        <v>23</v>
      </c>
    </row>
    <row r="127" spans="1:11" ht="30" customHeight="1">
      <c r="A127" s="67"/>
      <c r="B127" s="51"/>
      <c r="C127" s="50"/>
      <c r="D127" s="51"/>
      <c r="E127" s="51"/>
      <c r="F127" s="51"/>
      <c r="G127" s="63"/>
      <c r="H127" s="2" t="s">
        <v>160</v>
      </c>
      <c r="I127" s="1">
        <v>3</v>
      </c>
      <c r="J127" s="1" t="s">
        <v>23</v>
      </c>
      <c r="K127" s="1" t="s">
        <v>23</v>
      </c>
    </row>
    <row r="128" spans="1:11" ht="20.25" customHeight="1">
      <c r="A128" s="67"/>
      <c r="B128" s="51"/>
      <c r="C128" s="50"/>
      <c r="D128" s="51"/>
      <c r="E128" s="51"/>
      <c r="F128" s="51"/>
      <c r="G128" s="63"/>
      <c r="H128" s="2" t="s">
        <v>44</v>
      </c>
      <c r="I128" s="1">
        <v>100</v>
      </c>
      <c r="J128" s="1" t="s">
        <v>23</v>
      </c>
      <c r="K128" s="1" t="s">
        <v>23</v>
      </c>
    </row>
    <row r="129" spans="1:11" ht="15.75" customHeight="1">
      <c r="A129" s="67"/>
      <c r="B129" s="51"/>
      <c r="C129" s="50"/>
      <c r="D129" s="51"/>
      <c r="E129" s="51"/>
      <c r="F129" s="51"/>
      <c r="G129" s="63"/>
      <c r="H129" s="69" t="s">
        <v>20</v>
      </c>
      <c r="I129" s="69"/>
      <c r="J129" s="69"/>
      <c r="K129" s="69"/>
    </row>
    <row r="130" spans="1:11" ht="36.75" customHeight="1">
      <c r="A130" s="67"/>
      <c r="B130" s="51"/>
      <c r="C130" s="50"/>
      <c r="D130" s="51"/>
      <c r="E130" s="51"/>
      <c r="F130" s="51"/>
      <c r="G130" s="63"/>
      <c r="H130" s="2" t="s">
        <v>45</v>
      </c>
      <c r="I130" s="7">
        <f>SUM(I124/I126)</f>
        <v>33.75</v>
      </c>
      <c r="J130" s="1" t="s">
        <v>23</v>
      </c>
      <c r="K130" s="1" t="s">
        <v>23</v>
      </c>
    </row>
    <row r="131" spans="1:11" ht="33.75" customHeight="1">
      <c r="A131" s="67"/>
      <c r="B131" s="51"/>
      <c r="C131" s="50"/>
      <c r="D131" s="51"/>
      <c r="E131" s="51"/>
      <c r="F131" s="51"/>
      <c r="G131" s="63"/>
      <c r="H131" s="2" t="s">
        <v>46</v>
      </c>
      <c r="I131" s="1">
        <f>SUM(I124/I128)</f>
        <v>1.35</v>
      </c>
      <c r="J131" s="1" t="s">
        <v>23</v>
      </c>
      <c r="K131" s="1" t="s">
        <v>23</v>
      </c>
    </row>
    <row r="132" spans="1:11" ht="16.5" customHeight="1">
      <c r="A132" s="67"/>
      <c r="B132" s="51"/>
      <c r="C132" s="50"/>
      <c r="D132" s="51"/>
      <c r="E132" s="51"/>
      <c r="F132" s="51"/>
      <c r="G132" s="63"/>
      <c r="H132" s="15" t="s">
        <v>21</v>
      </c>
      <c r="I132" s="15"/>
      <c r="J132" s="15"/>
      <c r="K132" s="16"/>
    </row>
    <row r="133" spans="1:11" ht="37.5" customHeight="1">
      <c r="A133" s="67"/>
      <c r="B133" s="51"/>
      <c r="C133" s="50"/>
      <c r="D133" s="51"/>
      <c r="E133" s="51"/>
      <c r="F133" s="51"/>
      <c r="G133" s="63"/>
      <c r="H133" s="2" t="s">
        <v>95</v>
      </c>
      <c r="I133" s="21">
        <v>100</v>
      </c>
      <c r="J133" s="1" t="s">
        <v>23</v>
      </c>
      <c r="K133" s="1" t="s">
        <v>23</v>
      </c>
    </row>
    <row r="134" spans="1:11" ht="18" customHeight="1">
      <c r="A134" s="67"/>
      <c r="B134" s="51"/>
      <c r="C134" s="50" t="s">
        <v>190</v>
      </c>
      <c r="D134" s="51">
        <v>2022</v>
      </c>
      <c r="E134" s="51" t="s">
        <v>197</v>
      </c>
      <c r="F134" s="51" t="s">
        <v>13</v>
      </c>
      <c r="G134" s="16" t="s">
        <v>115</v>
      </c>
      <c r="H134" s="69" t="s">
        <v>22</v>
      </c>
      <c r="I134" s="69"/>
      <c r="J134" s="69"/>
      <c r="K134" s="69"/>
    </row>
    <row r="135" spans="1:11" ht="24" customHeight="1">
      <c r="A135" s="67"/>
      <c r="B135" s="51"/>
      <c r="C135" s="50"/>
      <c r="D135" s="51"/>
      <c r="E135" s="51"/>
      <c r="F135" s="51"/>
      <c r="G135" s="50" t="s">
        <v>116</v>
      </c>
      <c r="H135" s="2" t="s">
        <v>83</v>
      </c>
      <c r="I135" s="7">
        <v>56</v>
      </c>
      <c r="J135" s="1" t="s">
        <v>23</v>
      </c>
      <c r="K135" s="1" t="s">
        <v>23</v>
      </c>
    </row>
    <row r="136" spans="1:11" ht="20.25" customHeight="1">
      <c r="A136" s="67"/>
      <c r="B136" s="51"/>
      <c r="C136" s="50"/>
      <c r="D136" s="51"/>
      <c r="E136" s="51"/>
      <c r="F136" s="51"/>
      <c r="G136" s="50"/>
      <c r="H136" s="69" t="s">
        <v>19</v>
      </c>
      <c r="I136" s="69"/>
      <c r="J136" s="69"/>
      <c r="K136" s="69"/>
    </row>
    <row r="137" spans="1:11" ht="20.25" customHeight="1">
      <c r="A137" s="67"/>
      <c r="B137" s="51"/>
      <c r="C137" s="50"/>
      <c r="D137" s="51"/>
      <c r="E137" s="51"/>
      <c r="F137" s="51"/>
      <c r="G137" s="50"/>
      <c r="H137" s="2" t="s">
        <v>142</v>
      </c>
      <c r="I137" s="1">
        <v>1500</v>
      </c>
      <c r="J137" s="2"/>
      <c r="K137" s="2"/>
    </row>
    <row r="138" spans="1:11" ht="24" customHeight="1">
      <c r="A138" s="67"/>
      <c r="B138" s="51"/>
      <c r="C138" s="50"/>
      <c r="D138" s="51"/>
      <c r="E138" s="51"/>
      <c r="F138" s="51"/>
      <c r="G138" s="50"/>
      <c r="H138" s="2" t="s">
        <v>71</v>
      </c>
      <c r="I138" s="1">
        <v>4</v>
      </c>
      <c r="J138" s="1" t="s">
        <v>23</v>
      </c>
      <c r="K138" s="1" t="s">
        <v>23</v>
      </c>
    </row>
    <row r="139" spans="1:11" ht="18.75" customHeight="1">
      <c r="A139" s="67"/>
      <c r="B139" s="51"/>
      <c r="C139" s="50"/>
      <c r="D139" s="51"/>
      <c r="E139" s="51"/>
      <c r="F139" s="51"/>
      <c r="G139" s="50"/>
      <c r="H139" s="69" t="s">
        <v>20</v>
      </c>
      <c r="I139" s="69"/>
      <c r="J139" s="69"/>
      <c r="K139" s="69"/>
    </row>
    <row r="140" spans="1:11" ht="36" customHeight="1">
      <c r="A140" s="67"/>
      <c r="B140" s="51"/>
      <c r="C140" s="50"/>
      <c r="D140" s="51"/>
      <c r="E140" s="51"/>
      <c r="F140" s="51"/>
      <c r="G140" s="50"/>
      <c r="H140" s="2" t="s">
        <v>143</v>
      </c>
      <c r="I140" s="7">
        <v>14</v>
      </c>
      <c r="J140" s="15"/>
      <c r="K140" s="15"/>
    </row>
    <row r="141" spans="1:11" ht="35.25" customHeight="1">
      <c r="A141" s="67"/>
      <c r="B141" s="51"/>
      <c r="C141" s="50"/>
      <c r="D141" s="51"/>
      <c r="E141" s="51"/>
      <c r="F141" s="51"/>
      <c r="G141" s="50"/>
      <c r="H141" s="2" t="s">
        <v>144</v>
      </c>
      <c r="I141" s="7">
        <v>37.299999999999997</v>
      </c>
      <c r="J141" s="1" t="s">
        <v>23</v>
      </c>
      <c r="K141" s="1" t="s">
        <v>23</v>
      </c>
    </row>
    <row r="142" spans="1:11" ht="18.75" customHeight="1">
      <c r="A142" s="67"/>
      <c r="B142" s="51"/>
      <c r="C142" s="50"/>
      <c r="D142" s="51"/>
      <c r="E142" s="51"/>
      <c r="F142" s="51"/>
      <c r="G142" s="50"/>
      <c r="H142" s="58" t="s">
        <v>21</v>
      </c>
      <c r="I142" s="58"/>
      <c r="J142" s="58"/>
      <c r="K142" s="58"/>
    </row>
    <row r="143" spans="1:11" ht="28.5" customHeight="1">
      <c r="A143" s="67"/>
      <c r="B143" s="51"/>
      <c r="C143" s="50"/>
      <c r="D143" s="51"/>
      <c r="E143" s="51"/>
      <c r="F143" s="51"/>
      <c r="G143" s="50"/>
      <c r="H143" s="2" t="s">
        <v>95</v>
      </c>
      <c r="I143" s="21">
        <v>100</v>
      </c>
      <c r="J143" s="1" t="s">
        <v>23</v>
      </c>
      <c r="K143" s="1" t="s">
        <v>23</v>
      </c>
    </row>
    <row r="144" spans="1:11" ht="21.75" customHeight="1">
      <c r="A144" s="67"/>
      <c r="B144" s="51"/>
      <c r="C144" s="50" t="s">
        <v>203</v>
      </c>
      <c r="D144" s="51" t="s">
        <v>62</v>
      </c>
      <c r="E144" s="51" t="s">
        <v>51</v>
      </c>
      <c r="F144" s="51" t="s">
        <v>52</v>
      </c>
      <c r="G144" s="51"/>
      <c r="H144" s="55" t="s">
        <v>145</v>
      </c>
      <c r="I144" s="55"/>
      <c r="J144" s="55"/>
      <c r="K144" s="55"/>
    </row>
    <row r="145" spans="1:11" ht="32.25" customHeight="1">
      <c r="A145" s="67"/>
      <c r="B145" s="51"/>
      <c r="C145" s="50"/>
      <c r="D145" s="51"/>
      <c r="E145" s="51"/>
      <c r="F145" s="51"/>
      <c r="G145" s="51"/>
      <c r="H145" s="12" t="s">
        <v>69</v>
      </c>
      <c r="I145" s="6">
        <v>2</v>
      </c>
      <c r="J145" s="1" t="s">
        <v>23</v>
      </c>
      <c r="K145" s="1" t="s">
        <v>23</v>
      </c>
    </row>
    <row r="146" spans="1:11" ht="30.75" customHeight="1">
      <c r="A146" s="67"/>
      <c r="B146" s="51"/>
      <c r="C146" s="50"/>
      <c r="D146" s="51"/>
      <c r="E146" s="51"/>
      <c r="F146" s="51"/>
      <c r="G146" s="51"/>
      <c r="H146" s="3" t="s">
        <v>70</v>
      </c>
      <c r="I146" s="1" t="s">
        <v>23</v>
      </c>
      <c r="J146" s="1">
        <v>15</v>
      </c>
      <c r="K146" s="1">
        <v>25</v>
      </c>
    </row>
    <row r="147" spans="1:11" ht="21" customHeight="1">
      <c r="A147" s="67"/>
      <c r="B147" s="51"/>
      <c r="C147" s="50"/>
      <c r="D147" s="51"/>
      <c r="E147" s="51"/>
      <c r="F147" s="51"/>
      <c r="G147" s="51"/>
      <c r="H147" s="58" t="s">
        <v>21</v>
      </c>
      <c r="I147" s="58"/>
      <c r="J147" s="58"/>
      <c r="K147" s="58"/>
    </row>
    <row r="148" spans="1:11" ht="30.75" customHeight="1">
      <c r="A148" s="67"/>
      <c r="B148" s="51"/>
      <c r="C148" s="50"/>
      <c r="D148" s="51"/>
      <c r="E148" s="51"/>
      <c r="F148" s="51"/>
      <c r="G148" s="51"/>
      <c r="H148" s="3" t="s">
        <v>96</v>
      </c>
      <c r="I148" s="1" t="s">
        <v>23</v>
      </c>
      <c r="J148" s="21">
        <v>100</v>
      </c>
      <c r="K148" s="21">
        <v>167</v>
      </c>
    </row>
    <row r="149" spans="1:11" ht="14.25" customHeight="1">
      <c r="A149" s="67"/>
      <c r="B149" s="51"/>
      <c r="C149" s="50" t="s">
        <v>204</v>
      </c>
      <c r="D149" s="51" t="s">
        <v>27</v>
      </c>
      <c r="E149" s="51" t="s">
        <v>18</v>
      </c>
      <c r="F149" s="51" t="s">
        <v>12</v>
      </c>
      <c r="G149" s="16" t="s">
        <v>113</v>
      </c>
      <c r="H149" s="69" t="s">
        <v>22</v>
      </c>
      <c r="I149" s="69"/>
      <c r="J149" s="69"/>
      <c r="K149" s="69"/>
    </row>
    <row r="150" spans="1:11" ht="31.5" customHeight="1">
      <c r="A150" s="67"/>
      <c r="B150" s="51"/>
      <c r="C150" s="50"/>
      <c r="D150" s="51"/>
      <c r="E150" s="51"/>
      <c r="F150" s="51"/>
      <c r="G150" s="50" t="s">
        <v>114</v>
      </c>
      <c r="H150" s="2" t="s">
        <v>132</v>
      </c>
      <c r="I150" s="1" t="s">
        <v>23</v>
      </c>
      <c r="J150" s="7">
        <v>500</v>
      </c>
      <c r="K150" s="7">
        <v>530</v>
      </c>
    </row>
    <row r="151" spans="1:11" ht="15.75">
      <c r="A151" s="67"/>
      <c r="B151" s="51"/>
      <c r="C151" s="50"/>
      <c r="D151" s="51"/>
      <c r="E151" s="51"/>
      <c r="F151" s="51"/>
      <c r="G151" s="50"/>
      <c r="H151" s="69" t="s">
        <v>19</v>
      </c>
      <c r="I151" s="69"/>
      <c r="J151" s="69"/>
      <c r="K151" s="69"/>
    </row>
    <row r="152" spans="1:11" ht="15.75" customHeight="1">
      <c r="A152" s="67"/>
      <c r="B152" s="51"/>
      <c r="C152" s="50"/>
      <c r="D152" s="51"/>
      <c r="E152" s="51"/>
      <c r="F152" s="51"/>
      <c r="G152" s="50"/>
      <c r="H152" s="73" t="s">
        <v>30</v>
      </c>
      <c r="I152" s="73" t="s">
        <v>23</v>
      </c>
      <c r="J152" s="73">
        <v>2</v>
      </c>
      <c r="K152" s="73">
        <v>2</v>
      </c>
    </row>
    <row r="153" spans="1:11" ht="4.5" customHeight="1">
      <c r="A153" s="67"/>
      <c r="B153" s="51"/>
      <c r="C153" s="50"/>
      <c r="D153" s="51"/>
      <c r="E153" s="51"/>
      <c r="F153" s="51"/>
      <c r="G153" s="50"/>
      <c r="H153" s="73"/>
      <c r="I153" s="73"/>
      <c r="J153" s="73"/>
      <c r="K153" s="73"/>
    </row>
    <row r="154" spans="1:11" ht="15.75">
      <c r="A154" s="67"/>
      <c r="B154" s="51"/>
      <c r="C154" s="50"/>
      <c r="D154" s="51"/>
      <c r="E154" s="51"/>
      <c r="F154" s="51"/>
      <c r="G154" s="50"/>
      <c r="H154" s="69" t="s">
        <v>20</v>
      </c>
      <c r="I154" s="69"/>
      <c r="J154" s="69"/>
      <c r="K154" s="69"/>
    </row>
    <row r="155" spans="1:11" ht="31.5">
      <c r="A155" s="67"/>
      <c r="B155" s="51"/>
      <c r="C155" s="50"/>
      <c r="D155" s="51"/>
      <c r="E155" s="51"/>
      <c r="F155" s="51"/>
      <c r="G155" s="50"/>
      <c r="H155" s="2" t="s">
        <v>168</v>
      </c>
      <c r="I155" s="1" t="s">
        <v>23</v>
      </c>
      <c r="J155" s="7">
        <f>SUM(J150/J152)</f>
        <v>250</v>
      </c>
      <c r="K155" s="7">
        <f>SUM(K150/K152)</f>
        <v>265</v>
      </c>
    </row>
    <row r="156" spans="1:11" ht="15.75">
      <c r="A156" s="67"/>
      <c r="B156" s="51"/>
      <c r="C156" s="50"/>
      <c r="D156" s="51"/>
      <c r="E156" s="51"/>
      <c r="F156" s="51"/>
      <c r="G156" s="50"/>
      <c r="H156" s="69" t="s">
        <v>21</v>
      </c>
      <c r="I156" s="69"/>
      <c r="J156" s="69"/>
      <c r="K156" s="69"/>
    </row>
    <row r="157" spans="1:11" ht="51.75" customHeight="1">
      <c r="A157" s="67"/>
      <c r="B157" s="51"/>
      <c r="C157" s="50"/>
      <c r="D157" s="51"/>
      <c r="E157" s="51"/>
      <c r="F157" s="51"/>
      <c r="G157" s="50"/>
      <c r="H157" s="2" t="s">
        <v>183</v>
      </c>
      <c r="I157" s="1" t="s">
        <v>23</v>
      </c>
      <c r="J157" s="21">
        <v>25</v>
      </c>
      <c r="K157" s="21">
        <v>40</v>
      </c>
    </row>
    <row r="158" spans="1:11" ht="22.5" customHeight="1">
      <c r="A158" s="67"/>
      <c r="B158" s="51"/>
      <c r="C158" s="63" t="s">
        <v>205</v>
      </c>
      <c r="D158" s="57" t="s">
        <v>26</v>
      </c>
      <c r="E158" s="57" t="s">
        <v>18</v>
      </c>
      <c r="F158" s="57" t="s">
        <v>12</v>
      </c>
      <c r="G158" s="31" t="s">
        <v>220</v>
      </c>
      <c r="H158" s="64" t="s">
        <v>22</v>
      </c>
      <c r="I158" s="64"/>
      <c r="J158" s="64"/>
      <c r="K158" s="64"/>
    </row>
    <row r="159" spans="1:11" ht="15.75">
      <c r="A159" s="67"/>
      <c r="B159" s="51"/>
      <c r="C159" s="63"/>
      <c r="D159" s="57"/>
      <c r="E159" s="57"/>
      <c r="F159" s="57"/>
      <c r="G159" s="63" t="s">
        <v>112</v>
      </c>
      <c r="H159" s="18" t="s">
        <v>83</v>
      </c>
      <c r="I159" s="11" t="s">
        <v>23</v>
      </c>
      <c r="J159" s="9">
        <v>260</v>
      </c>
      <c r="K159" s="9">
        <f>212+63.6</f>
        <v>275.60000000000002</v>
      </c>
    </row>
    <row r="160" spans="1:11" ht="15.75" customHeight="1">
      <c r="A160" s="67"/>
      <c r="B160" s="51"/>
      <c r="C160" s="63"/>
      <c r="D160" s="57"/>
      <c r="E160" s="57"/>
      <c r="F160" s="57"/>
      <c r="G160" s="63"/>
      <c r="H160" s="64" t="s">
        <v>19</v>
      </c>
      <c r="I160" s="64"/>
      <c r="J160" s="64"/>
      <c r="K160" s="64"/>
    </row>
    <row r="161" spans="1:11" ht="31.5">
      <c r="A161" s="67"/>
      <c r="B161" s="51"/>
      <c r="C161" s="63"/>
      <c r="D161" s="57"/>
      <c r="E161" s="57"/>
      <c r="F161" s="57"/>
      <c r="G161" s="63"/>
      <c r="H161" s="18" t="s">
        <v>31</v>
      </c>
      <c r="I161" s="11" t="s">
        <v>23</v>
      </c>
      <c r="J161" s="11">
        <v>4000</v>
      </c>
      <c r="K161" s="11">
        <v>4000</v>
      </c>
    </row>
    <row r="162" spans="1:11" ht="15.75">
      <c r="A162" s="67"/>
      <c r="B162" s="51"/>
      <c r="C162" s="63"/>
      <c r="D162" s="57"/>
      <c r="E162" s="57"/>
      <c r="F162" s="57"/>
      <c r="G162" s="63"/>
      <c r="H162" s="64" t="s">
        <v>20</v>
      </c>
      <c r="I162" s="64"/>
      <c r="J162" s="64"/>
      <c r="K162" s="64"/>
    </row>
    <row r="163" spans="1:11" ht="31.5">
      <c r="A163" s="67"/>
      <c r="B163" s="51"/>
      <c r="C163" s="63"/>
      <c r="D163" s="57"/>
      <c r="E163" s="57"/>
      <c r="F163" s="57"/>
      <c r="G163" s="63"/>
      <c r="H163" s="18" t="s">
        <v>32</v>
      </c>
      <c r="I163" s="11" t="s">
        <v>23</v>
      </c>
      <c r="J163" s="9">
        <f>SUM(J159/J161)*1000</f>
        <v>65</v>
      </c>
      <c r="K163" s="9">
        <f>SUM(K159/K161)*1000</f>
        <v>68.900000000000006</v>
      </c>
    </row>
    <row r="164" spans="1:11" ht="15.75">
      <c r="A164" s="67"/>
      <c r="B164" s="51"/>
      <c r="C164" s="63"/>
      <c r="D164" s="57"/>
      <c r="E164" s="57"/>
      <c r="F164" s="57"/>
      <c r="G164" s="63"/>
      <c r="H164" s="64" t="s">
        <v>21</v>
      </c>
      <c r="I164" s="64"/>
      <c r="J164" s="64"/>
      <c r="K164" s="64"/>
    </row>
    <row r="165" spans="1:11" ht="34.5" customHeight="1">
      <c r="A165" s="67"/>
      <c r="B165" s="51"/>
      <c r="C165" s="63"/>
      <c r="D165" s="57"/>
      <c r="E165" s="57"/>
      <c r="F165" s="57"/>
      <c r="G165" s="63"/>
      <c r="H165" s="18" t="s">
        <v>169</v>
      </c>
      <c r="I165" s="11" t="s">
        <v>23</v>
      </c>
      <c r="J165" s="10">
        <v>100</v>
      </c>
      <c r="K165" s="10">
        <v>100</v>
      </c>
    </row>
    <row r="166" spans="1:11" ht="15.75">
      <c r="A166" s="67"/>
      <c r="B166" s="51"/>
      <c r="C166" s="66" t="s">
        <v>211</v>
      </c>
      <c r="D166" s="51" t="s">
        <v>26</v>
      </c>
      <c r="E166" s="51" t="s">
        <v>18</v>
      </c>
      <c r="F166" s="51" t="s">
        <v>12</v>
      </c>
      <c r="G166" s="16" t="s">
        <v>109</v>
      </c>
      <c r="H166" s="69" t="s">
        <v>22</v>
      </c>
      <c r="I166" s="69"/>
      <c r="J166" s="69"/>
      <c r="K166" s="69"/>
    </row>
    <row r="167" spans="1:11" ht="15.75">
      <c r="A167" s="67"/>
      <c r="B167" s="51"/>
      <c r="C167" s="66"/>
      <c r="D167" s="51"/>
      <c r="E167" s="51"/>
      <c r="F167" s="51"/>
      <c r="G167" s="50" t="s">
        <v>111</v>
      </c>
      <c r="H167" s="2" t="s">
        <v>84</v>
      </c>
      <c r="I167" s="1" t="s">
        <v>23</v>
      </c>
      <c r="J167" s="7">
        <v>200</v>
      </c>
      <c r="K167" s="7">
        <v>212</v>
      </c>
    </row>
    <row r="168" spans="1:11" ht="15.75" customHeight="1">
      <c r="A168" s="67"/>
      <c r="B168" s="51"/>
      <c r="C168" s="66"/>
      <c r="D168" s="51"/>
      <c r="E168" s="51"/>
      <c r="F168" s="51"/>
      <c r="G168" s="50"/>
      <c r="H168" s="69" t="s">
        <v>19</v>
      </c>
      <c r="I168" s="69"/>
      <c r="J168" s="69"/>
      <c r="K168" s="69"/>
    </row>
    <row r="169" spans="1:11" ht="15.75">
      <c r="A169" s="67"/>
      <c r="B169" s="51"/>
      <c r="C169" s="66"/>
      <c r="D169" s="51"/>
      <c r="E169" s="51"/>
      <c r="F169" s="51"/>
      <c r="G169" s="50"/>
      <c r="H169" s="2" t="s">
        <v>68</v>
      </c>
      <c r="I169" s="6" t="s">
        <v>67</v>
      </c>
      <c r="J169" s="1">
        <v>2000</v>
      </c>
      <c r="K169" s="1">
        <v>2500</v>
      </c>
    </row>
    <row r="170" spans="1:11" ht="31.5">
      <c r="A170" s="67"/>
      <c r="B170" s="51"/>
      <c r="C170" s="66"/>
      <c r="D170" s="51"/>
      <c r="E170" s="51"/>
      <c r="F170" s="51"/>
      <c r="G170" s="50"/>
      <c r="H170" s="2" t="s">
        <v>146</v>
      </c>
      <c r="I170" s="6" t="s">
        <v>67</v>
      </c>
      <c r="J170" s="6">
        <v>10</v>
      </c>
      <c r="K170" s="6">
        <v>10</v>
      </c>
    </row>
    <row r="171" spans="1:11" ht="15.75">
      <c r="A171" s="67"/>
      <c r="B171" s="51"/>
      <c r="C171" s="66"/>
      <c r="D171" s="51"/>
      <c r="E171" s="51"/>
      <c r="F171" s="51"/>
      <c r="G171" s="50"/>
      <c r="H171" s="69" t="s">
        <v>20</v>
      </c>
      <c r="I171" s="69"/>
      <c r="J171" s="69"/>
      <c r="K171" s="69"/>
    </row>
    <row r="172" spans="1:11" ht="47.25">
      <c r="A172" s="67"/>
      <c r="B172" s="51"/>
      <c r="C172" s="66"/>
      <c r="D172" s="51"/>
      <c r="E172" s="51"/>
      <c r="F172" s="51"/>
      <c r="G172" s="50"/>
      <c r="H172" s="2" t="s">
        <v>170</v>
      </c>
      <c r="I172" s="1" t="s">
        <v>23</v>
      </c>
      <c r="J172" s="7">
        <f>SUM(J167/J170)</f>
        <v>20</v>
      </c>
      <c r="K172" s="7">
        <f>SUM(K167/K170)</f>
        <v>21.2</v>
      </c>
    </row>
    <row r="173" spans="1:11" ht="15.75">
      <c r="A173" s="67"/>
      <c r="B173" s="51"/>
      <c r="C173" s="66"/>
      <c r="D173" s="51"/>
      <c r="E173" s="51"/>
      <c r="F173" s="51"/>
      <c r="G173" s="50"/>
      <c r="H173" s="69" t="s">
        <v>21</v>
      </c>
      <c r="I173" s="69"/>
      <c r="J173" s="69"/>
      <c r="K173" s="69"/>
    </row>
    <row r="174" spans="1:11" ht="40.5" customHeight="1">
      <c r="A174" s="67"/>
      <c r="B174" s="51"/>
      <c r="C174" s="66"/>
      <c r="D174" s="51"/>
      <c r="E174" s="51"/>
      <c r="F174" s="51"/>
      <c r="G174" s="50"/>
      <c r="H174" s="2" t="s">
        <v>147</v>
      </c>
      <c r="I174" s="1" t="s">
        <v>23</v>
      </c>
      <c r="J174" s="21">
        <v>100</v>
      </c>
      <c r="K174" s="21">
        <v>125</v>
      </c>
    </row>
    <row r="175" spans="1:11" ht="27.75" customHeight="1">
      <c r="A175" s="67"/>
      <c r="B175" s="51"/>
      <c r="C175" s="50" t="s">
        <v>184</v>
      </c>
      <c r="D175" s="51" t="s">
        <v>17</v>
      </c>
      <c r="E175" s="51" t="s">
        <v>18</v>
      </c>
      <c r="F175" s="51" t="s">
        <v>52</v>
      </c>
      <c r="G175" s="51"/>
      <c r="H175" s="55" t="s">
        <v>60</v>
      </c>
      <c r="I175" s="55"/>
      <c r="J175" s="55"/>
      <c r="K175" s="55"/>
    </row>
    <row r="176" spans="1:11" ht="34.5" customHeight="1">
      <c r="A176" s="67"/>
      <c r="B176" s="51"/>
      <c r="C176" s="50"/>
      <c r="D176" s="51"/>
      <c r="E176" s="51"/>
      <c r="F176" s="51"/>
      <c r="G176" s="51"/>
      <c r="H176" s="3" t="s">
        <v>97</v>
      </c>
      <c r="I176" s="1">
        <v>1500</v>
      </c>
      <c r="J176" s="1">
        <v>1900</v>
      </c>
      <c r="K176" s="1">
        <v>2200</v>
      </c>
    </row>
    <row r="177" spans="1:11" ht="18" customHeight="1">
      <c r="A177" s="67"/>
      <c r="B177" s="51"/>
      <c r="C177" s="50"/>
      <c r="D177" s="51"/>
      <c r="E177" s="51"/>
      <c r="F177" s="51"/>
      <c r="G177" s="51"/>
      <c r="H177" s="69" t="s">
        <v>21</v>
      </c>
      <c r="I177" s="69"/>
      <c r="J177" s="69"/>
      <c r="K177" s="69"/>
    </row>
    <row r="178" spans="1:11" ht="62.25" customHeight="1">
      <c r="A178" s="67"/>
      <c r="B178" s="51"/>
      <c r="C178" s="50"/>
      <c r="D178" s="51"/>
      <c r="E178" s="51"/>
      <c r="F178" s="51"/>
      <c r="G178" s="51"/>
      <c r="H178" s="3" t="s">
        <v>180</v>
      </c>
      <c r="I178" s="21">
        <v>100</v>
      </c>
      <c r="J178" s="21">
        <v>126</v>
      </c>
      <c r="K178" s="21">
        <v>146</v>
      </c>
    </row>
    <row r="179" spans="1:11" ht="20.25" customHeight="1">
      <c r="A179" s="67"/>
      <c r="B179" s="51"/>
      <c r="C179" s="66" t="s">
        <v>206</v>
      </c>
      <c r="D179" s="51" t="s">
        <v>26</v>
      </c>
      <c r="E179" s="51" t="s">
        <v>18</v>
      </c>
      <c r="F179" s="51" t="s">
        <v>12</v>
      </c>
      <c r="G179" s="16" t="s">
        <v>109</v>
      </c>
      <c r="H179" s="69" t="s">
        <v>22</v>
      </c>
      <c r="I179" s="69"/>
      <c r="J179" s="69"/>
      <c r="K179" s="69"/>
    </row>
    <row r="180" spans="1:11" ht="15.75">
      <c r="A180" s="67"/>
      <c r="B180" s="51"/>
      <c r="C180" s="66"/>
      <c r="D180" s="51"/>
      <c r="E180" s="51"/>
      <c r="F180" s="51"/>
      <c r="G180" s="50" t="s">
        <v>110</v>
      </c>
      <c r="H180" s="2" t="s">
        <v>83</v>
      </c>
      <c r="I180" s="1" t="s">
        <v>23</v>
      </c>
      <c r="J180" s="7">
        <v>200</v>
      </c>
      <c r="K180" s="7">
        <v>212</v>
      </c>
    </row>
    <row r="181" spans="1:11" ht="15.75" customHeight="1">
      <c r="A181" s="67"/>
      <c r="B181" s="51"/>
      <c r="C181" s="66"/>
      <c r="D181" s="51"/>
      <c r="E181" s="51"/>
      <c r="F181" s="51"/>
      <c r="G181" s="50"/>
      <c r="H181" s="69" t="s">
        <v>19</v>
      </c>
      <c r="I181" s="69"/>
      <c r="J181" s="69"/>
      <c r="K181" s="69"/>
    </row>
    <row r="182" spans="1:11" ht="15.75">
      <c r="A182" s="67"/>
      <c r="B182" s="51"/>
      <c r="C182" s="66"/>
      <c r="D182" s="51"/>
      <c r="E182" s="51"/>
      <c r="F182" s="51"/>
      <c r="G182" s="50"/>
      <c r="H182" s="2" t="s">
        <v>33</v>
      </c>
      <c r="I182" s="1" t="s">
        <v>23</v>
      </c>
      <c r="J182" s="1">
        <v>10</v>
      </c>
      <c r="K182" s="1">
        <v>11</v>
      </c>
    </row>
    <row r="183" spans="1:11" ht="31.5">
      <c r="A183" s="67"/>
      <c r="B183" s="51"/>
      <c r="C183" s="66"/>
      <c r="D183" s="51"/>
      <c r="E183" s="51"/>
      <c r="F183" s="51"/>
      <c r="G183" s="50"/>
      <c r="H183" s="2" t="s">
        <v>149</v>
      </c>
      <c r="I183" s="1" t="s">
        <v>23</v>
      </c>
      <c r="J183" s="1">
        <v>750</v>
      </c>
      <c r="K183" s="1">
        <v>1125</v>
      </c>
    </row>
    <row r="184" spans="1:11" ht="15.75">
      <c r="A184" s="67"/>
      <c r="B184" s="51"/>
      <c r="C184" s="66"/>
      <c r="D184" s="51"/>
      <c r="E184" s="51"/>
      <c r="F184" s="51"/>
      <c r="G184" s="50"/>
      <c r="H184" s="69" t="s">
        <v>20</v>
      </c>
      <c r="I184" s="69"/>
      <c r="J184" s="69"/>
      <c r="K184" s="69"/>
    </row>
    <row r="185" spans="1:11" ht="31.5">
      <c r="A185" s="67"/>
      <c r="B185" s="51"/>
      <c r="C185" s="66"/>
      <c r="D185" s="51"/>
      <c r="E185" s="51"/>
      <c r="F185" s="51"/>
      <c r="G185" s="50"/>
      <c r="H185" s="18" t="s">
        <v>148</v>
      </c>
      <c r="I185" s="11" t="s">
        <v>23</v>
      </c>
      <c r="J185" s="9">
        <f>SUM(J180/J182)</f>
        <v>20</v>
      </c>
      <c r="K185" s="9">
        <f>SUM(K180/K182)</f>
        <v>19.272727272727273</v>
      </c>
    </row>
    <row r="186" spans="1:11" ht="31.5">
      <c r="A186" s="67"/>
      <c r="B186" s="51"/>
      <c r="C186" s="66"/>
      <c r="D186" s="51"/>
      <c r="E186" s="51"/>
      <c r="F186" s="51"/>
      <c r="G186" s="50"/>
      <c r="H186" s="18" t="s">
        <v>150</v>
      </c>
      <c r="I186" s="11" t="s">
        <v>23</v>
      </c>
      <c r="J186" s="9">
        <f>SUM(J180/J183)*1000</f>
        <v>266.66666666666669</v>
      </c>
      <c r="K186" s="9">
        <f>SUM(K180/K183)*1000</f>
        <v>188.44444444444443</v>
      </c>
    </row>
    <row r="187" spans="1:11" ht="15.75">
      <c r="A187" s="67"/>
      <c r="B187" s="51"/>
      <c r="C187" s="66"/>
      <c r="D187" s="51"/>
      <c r="E187" s="51"/>
      <c r="F187" s="51"/>
      <c r="G187" s="50"/>
      <c r="H187" s="69" t="s">
        <v>21</v>
      </c>
      <c r="I187" s="69"/>
      <c r="J187" s="69"/>
      <c r="K187" s="69"/>
    </row>
    <row r="188" spans="1:11" ht="15.75" customHeight="1">
      <c r="A188" s="67"/>
      <c r="B188" s="51"/>
      <c r="C188" s="66"/>
      <c r="D188" s="51"/>
      <c r="E188" s="51"/>
      <c r="F188" s="51"/>
      <c r="G188" s="50"/>
      <c r="H188" s="68" t="s">
        <v>174</v>
      </c>
      <c r="I188" s="74" t="s">
        <v>23</v>
      </c>
      <c r="J188" s="60">
        <v>100</v>
      </c>
      <c r="K188" s="60">
        <v>150</v>
      </c>
    </row>
    <row r="189" spans="1:11" ht="30.75" customHeight="1">
      <c r="A189" s="67"/>
      <c r="B189" s="51"/>
      <c r="C189" s="66"/>
      <c r="D189" s="51"/>
      <c r="E189" s="51"/>
      <c r="F189" s="51"/>
      <c r="G189" s="50"/>
      <c r="H189" s="68"/>
      <c r="I189" s="74"/>
      <c r="J189" s="60"/>
      <c r="K189" s="60"/>
    </row>
    <row r="190" spans="1:11" ht="15.75">
      <c r="A190" s="67"/>
      <c r="B190" s="51"/>
      <c r="C190" s="66" t="s">
        <v>171</v>
      </c>
      <c r="D190" s="51" t="s">
        <v>26</v>
      </c>
      <c r="E190" s="51" t="s">
        <v>18</v>
      </c>
      <c r="F190" s="51" t="s">
        <v>12</v>
      </c>
      <c r="G190" s="16" t="s">
        <v>107</v>
      </c>
      <c r="H190" s="69" t="s">
        <v>22</v>
      </c>
      <c r="I190" s="69"/>
      <c r="J190" s="69"/>
      <c r="K190" s="69"/>
    </row>
    <row r="191" spans="1:11" ht="15.75">
      <c r="A191" s="67"/>
      <c r="B191" s="51"/>
      <c r="C191" s="66"/>
      <c r="D191" s="51"/>
      <c r="E191" s="51"/>
      <c r="F191" s="51"/>
      <c r="G191" s="51" t="s">
        <v>108</v>
      </c>
      <c r="H191" s="2" t="s">
        <v>83</v>
      </c>
      <c r="I191" s="1" t="s">
        <v>23</v>
      </c>
      <c r="J191" s="7">
        <v>750</v>
      </c>
      <c r="K191" s="7">
        <v>950</v>
      </c>
    </row>
    <row r="192" spans="1:11" ht="15.75" customHeight="1">
      <c r="A192" s="67"/>
      <c r="B192" s="51"/>
      <c r="C192" s="66"/>
      <c r="D192" s="51"/>
      <c r="E192" s="51"/>
      <c r="F192" s="51"/>
      <c r="G192" s="51"/>
      <c r="H192" s="15" t="s">
        <v>19</v>
      </c>
      <c r="I192" s="15"/>
      <c r="J192" s="15"/>
      <c r="K192" s="15"/>
    </row>
    <row r="193" spans="1:11" ht="15.75">
      <c r="A193" s="67"/>
      <c r="B193" s="51"/>
      <c r="C193" s="66"/>
      <c r="D193" s="51"/>
      <c r="E193" s="51"/>
      <c r="F193" s="51"/>
      <c r="G193" s="51"/>
      <c r="H193" s="2" t="s">
        <v>33</v>
      </c>
      <c r="I193" s="1" t="s">
        <v>23</v>
      </c>
      <c r="J193" s="1">
        <v>1</v>
      </c>
      <c r="K193" s="1">
        <v>1</v>
      </c>
    </row>
    <row r="194" spans="1:11" ht="31.5">
      <c r="A194" s="67"/>
      <c r="B194" s="51"/>
      <c r="C194" s="66"/>
      <c r="D194" s="51"/>
      <c r="E194" s="51"/>
      <c r="F194" s="51"/>
      <c r="G194" s="51"/>
      <c r="H194" s="2" t="s">
        <v>149</v>
      </c>
      <c r="I194" s="1" t="s">
        <v>23</v>
      </c>
      <c r="J194" s="1">
        <v>400</v>
      </c>
      <c r="K194" s="1">
        <v>450</v>
      </c>
    </row>
    <row r="195" spans="1:11" ht="15.75">
      <c r="A195" s="67"/>
      <c r="B195" s="51"/>
      <c r="C195" s="66"/>
      <c r="D195" s="51"/>
      <c r="E195" s="51"/>
      <c r="F195" s="51"/>
      <c r="G195" s="51"/>
      <c r="H195" s="69" t="s">
        <v>20</v>
      </c>
      <c r="I195" s="69"/>
      <c r="J195" s="69"/>
      <c r="K195" s="69"/>
    </row>
    <row r="196" spans="1:11" ht="31.5">
      <c r="A196" s="67"/>
      <c r="B196" s="51"/>
      <c r="C196" s="66"/>
      <c r="D196" s="51"/>
      <c r="E196" s="51"/>
      <c r="F196" s="51"/>
      <c r="G196" s="51"/>
      <c r="H196" s="2" t="s">
        <v>151</v>
      </c>
      <c r="I196" s="1" t="s">
        <v>23</v>
      </c>
      <c r="J196" s="9">
        <f>SUM(J191/J193)</f>
        <v>750</v>
      </c>
      <c r="K196" s="9">
        <f>SUM(K191/K193)</f>
        <v>950</v>
      </c>
    </row>
    <row r="197" spans="1:11" ht="31.5">
      <c r="A197" s="67"/>
      <c r="B197" s="51"/>
      <c r="C197" s="66"/>
      <c r="D197" s="51"/>
      <c r="E197" s="51"/>
      <c r="F197" s="51"/>
      <c r="G197" s="51"/>
      <c r="H197" s="2" t="s">
        <v>152</v>
      </c>
      <c r="I197" s="11" t="s">
        <v>23</v>
      </c>
      <c r="J197" s="9">
        <f>SUM(J191/J194)</f>
        <v>1.875</v>
      </c>
      <c r="K197" s="9">
        <f>SUM(K191/K194)</f>
        <v>2.1111111111111112</v>
      </c>
    </row>
    <row r="198" spans="1:11" ht="15.75">
      <c r="A198" s="67"/>
      <c r="B198" s="51"/>
      <c r="C198" s="66"/>
      <c r="D198" s="51"/>
      <c r="E198" s="51"/>
      <c r="F198" s="51"/>
      <c r="G198" s="51"/>
      <c r="H198" s="69" t="s">
        <v>21</v>
      </c>
      <c r="I198" s="69"/>
      <c r="J198" s="69"/>
      <c r="K198" s="69"/>
    </row>
    <row r="199" spans="1:11" ht="37.5" customHeight="1">
      <c r="A199" s="67"/>
      <c r="B199" s="51"/>
      <c r="C199" s="66"/>
      <c r="D199" s="51"/>
      <c r="E199" s="51"/>
      <c r="F199" s="51"/>
      <c r="G199" s="51"/>
      <c r="H199" s="2" t="s">
        <v>161</v>
      </c>
      <c r="I199" s="11" t="s">
        <v>23</v>
      </c>
      <c r="J199" s="21">
        <v>100</v>
      </c>
      <c r="K199" s="1">
        <v>112.5</v>
      </c>
    </row>
    <row r="200" spans="1:11" ht="20.25" customHeight="1">
      <c r="A200" s="67"/>
      <c r="B200" s="51" t="s">
        <v>172</v>
      </c>
      <c r="C200" s="50" t="s">
        <v>173</v>
      </c>
      <c r="D200" s="51">
        <v>2022</v>
      </c>
      <c r="E200" s="51" t="s">
        <v>197</v>
      </c>
      <c r="F200" s="51" t="s">
        <v>13</v>
      </c>
      <c r="G200" s="16" t="s">
        <v>104</v>
      </c>
      <c r="H200" s="69" t="s">
        <v>22</v>
      </c>
      <c r="I200" s="69"/>
      <c r="J200" s="69"/>
      <c r="K200" s="69"/>
    </row>
    <row r="201" spans="1:11" ht="31.5" customHeight="1">
      <c r="A201" s="67"/>
      <c r="B201" s="51"/>
      <c r="C201" s="50"/>
      <c r="D201" s="51"/>
      <c r="E201" s="51"/>
      <c r="F201" s="51"/>
      <c r="G201" s="73" t="s">
        <v>106</v>
      </c>
      <c r="H201" s="2" t="s">
        <v>83</v>
      </c>
      <c r="I201" s="7">
        <v>28</v>
      </c>
      <c r="J201" s="1" t="s">
        <v>23</v>
      </c>
      <c r="K201" s="1" t="s">
        <v>23</v>
      </c>
    </row>
    <row r="202" spans="1:11" ht="15.75">
      <c r="A202" s="67"/>
      <c r="B202" s="51"/>
      <c r="C202" s="50"/>
      <c r="D202" s="51"/>
      <c r="E202" s="51"/>
      <c r="F202" s="51"/>
      <c r="G202" s="73"/>
      <c r="H202" s="69" t="s">
        <v>19</v>
      </c>
      <c r="I202" s="69"/>
      <c r="J202" s="69"/>
      <c r="K202" s="69"/>
    </row>
    <row r="203" spans="1:11" ht="31.5">
      <c r="A203" s="67"/>
      <c r="B203" s="51"/>
      <c r="C203" s="50"/>
      <c r="D203" s="51"/>
      <c r="E203" s="51"/>
      <c r="F203" s="51"/>
      <c r="G203" s="73"/>
      <c r="H203" s="2" t="s">
        <v>47</v>
      </c>
      <c r="I203" s="1">
        <v>1</v>
      </c>
      <c r="J203" s="1" t="s">
        <v>23</v>
      </c>
      <c r="K203" s="1" t="s">
        <v>23</v>
      </c>
    </row>
    <row r="204" spans="1:11" ht="31.5">
      <c r="A204" s="67"/>
      <c r="B204" s="51"/>
      <c r="C204" s="50"/>
      <c r="D204" s="51"/>
      <c r="E204" s="51"/>
      <c r="F204" s="51"/>
      <c r="G204" s="73"/>
      <c r="H204" s="2" t="s">
        <v>153</v>
      </c>
      <c r="I204" s="1">
        <v>25</v>
      </c>
      <c r="J204" s="1" t="s">
        <v>23</v>
      </c>
      <c r="K204" s="1" t="s">
        <v>23</v>
      </c>
    </row>
    <row r="205" spans="1:11" ht="17.25" customHeight="1">
      <c r="A205" s="67"/>
      <c r="B205" s="51"/>
      <c r="C205" s="50"/>
      <c r="D205" s="51"/>
      <c r="E205" s="51"/>
      <c r="F205" s="51"/>
      <c r="G205" s="73"/>
      <c r="H205" s="69" t="s">
        <v>20</v>
      </c>
      <c r="I205" s="69"/>
      <c r="J205" s="69"/>
      <c r="K205" s="69"/>
    </row>
    <row r="206" spans="1:11" ht="30.75" customHeight="1">
      <c r="A206" s="67"/>
      <c r="B206" s="51"/>
      <c r="C206" s="50"/>
      <c r="D206" s="51"/>
      <c r="E206" s="51"/>
      <c r="F206" s="51"/>
      <c r="G206" s="73"/>
      <c r="H206" s="2" t="s">
        <v>154</v>
      </c>
      <c r="I206" s="1">
        <v>1.1200000000000001</v>
      </c>
      <c r="J206" s="1" t="s">
        <v>23</v>
      </c>
      <c r="K206" s="1" t="s">
        <v>23</v>
      </c>
    </row>
    <row r="207" spans="1:11" ht="24" customHeight="1">
      <c r="A207" s="67"/>
      <c r="B207" s="51"/>
      <c r="C207" s="50"/>
      <c r="D207" s="51"/>
      <c r="E207" s="51"/>
      <c r="F207" s="51"/>
      <c r="G207" s="73"/>
      <c r="H207" s="58" t="s">
        <v>21</v>
      </c>
      <c r="I207" s="58"/>
      <c r="J207" s="58"/>
      <c r="K207" s="58"/>
    </row>
    <row r="208" spans="1:11" ht="49.5" customHeight="1">
      <c r="A208" s="67"/>
      <c r="B208" s="51"/>
      <c r="C208" s="50"/>
      <c r="D208" s="51"/>
      <c r="E208" s="51"/>
      <c r="F208" s="51"/>
      <c r="G208" s="73"/>
      <c r="H208" s="2" t="s">
        <v>95</v>
      </c>
      <c r="I208" s="21">
        <v>100</v>
      </c>
      <c r="J208" s="1" t="s">
        <v>23</v>
      </c>
      <c r="K208" s="1" t="s">
        <v>23</v>
      </c>
    </row>
    <row r="209" spans="1:11" ht="23.25" customHeight="1">
      <c r="A209" s="67"/>
      <c r="B209" s="51"/>
      <c r="C209" s="50" t="s">
        <v>185</v>
      </c>
      <c r="D209" s="51">
        <v>2022</v>
      </c>
      <c r="E209" s="51" t="s">
        <v>197</v>
      </c>
      <c r="F209" s="51" t="s">
        <v>13</v>
      </c>
      <c r="G209" s="16" t="s">
        <v>104</v>
      </c>
      <c r="H209" s="69" t="s">
        <v>22</v>
      </c>
      <c r="I209" s="69"/>
      <c r="J209" s="69"/>
      <c r="K209" s="69"/>
    </row>
    <row r="210" spans="1:11" ht="15.75" customHeight="1">
      <c r="A210" s="67"/>
      <c r="B210" s="51"/>
      <c r="C210" s="50"/>
      <c r="D210" s="51"/>
      <c r="E210" s="51"/>
      <c r="F210" s="51"/>
      <c r="G210" s="73" t="s">
        <v>105</v>
      </c>
      <c r="H210" s="2" t="s">
        <v>83</v>
      </c>
      <c r="I210" s="7">
        <v>28</v>
      </c>
      <c r="J210" s="1" t="s">
        <v>23</v>
      </c>
      <c r="K210" s="1" t="s">
        <v>23</v>
      </c>
    </row>
    <row r="211" spans="1:11" ht="22.5" customHeight="1">
      <c r="A211" s="67"/>
      <c r="B211" s="51"/>
      <c r="C211" s="50"/>
      <c r="D211" s="51"/>
      <c r="E211" s="51"/>
      <c r="F211" s="51"/>
      <c r="G211" s="73"/>
      <c r="H211" s="69" t="s">
        <v>19</v>
      </c>
      <c r="I211" s="69"/>
      <c r="J211" s="69"/>
      <c r="K211" s="69"/>
    </row>
    <row r="212" spans="1:11" ht="30.75" customHeight="1">
      <c r="A212" s="67"/>
      <c r="B212" s="51"/>
      <c r="C212" s="50"/>
      <c r="D212" s="51"/>
      <c r="E212" s="51"/>
      <c r="F212" s="51"/>
      <c r="G212" s="73"/>
      <c r="H212" s="2" t="s">
        <v>64</v>
      </c>
      <c r="I212" s="1">
        <v>5</v>
      </c>
      <c r="J212" s="1" t="s">
        <v>23</v>
      </c>
      <c r="K212" s="1" t="s">
        <v>23</v>
      </c>
    </row>
    <row r="213" spans="1:11" ht="19.5" customHeight="1">
      <c r="A213" s="67"/>
      <c r="B213" s="51"/>
      <c r="C213" s="50"/>
      <c r="D213" s="51"/>
      <c r="E213" s="51"/>
      <c r="F213" s="51"/>
      <c r="G213" s="73"/>
      <c r="H213" s="69" t="s">
        <v>20</v>
      </c>
      <c r="I213" s="69"/>
      <c r="J213" s="69"/>
      <c r="K213" s="69"/>
    </row>
    <row r="214" spans="1:11" ht="31.5">
      <c r="A214" s="67"/>
      <c r="B214" s="51"/>
      <c r="C214" s="50"/>
      <c r="D214" s="51"/>
      <c r="E214" s="51"/>
      <c r="F214" s="51"/>
      <c r="G214" s="73"/>
      <c r="H214" s="2" t="s">
        <v>65</v>
      </c>
      <c r="I214" s="7">
        <v>5.6</v>
      </c>
      <c r="J214" s="1" t="s">
        <v>23</v>
      </c>
      <c r="K214" s="1" t="s">
        <v>23</v>
      </c>
    </row>
    <row r="215" spans="1:11" ht="18" customHeight="1">
      <c r="A215" s="67"/>
      <c r="B215" s="51"/>
      <c r="C215" s="50"/>
      <c r="D215" s="51"/>
      <c r="E215" s="51"/>
      <c r="F215" s="51"/>
      <c r="G215" s="73"/>
      <c r="H215" s="58" t="s">
        <v>21</v>
      </c>
      <c r="I215" s="58"/>
      <c r="J215" s="58"/>
      <c r="K215" s="58"/>
    </row>
    <row r="216" spans="1:11" ht="75" customHeight="1">
      <c r="A216" s="67"/>
      <c r="B216" s="51"/>
      <c r="C216" s="50"/>
      <c r="D216" s="51"/>
      <c r="E216" s="51"/>
      <c r="F216" s="51"/>
      <c r="G216" s="73"/>
      <c r="H216" s="2" t="s">
        <v>177</v>
      </c>
      <c r="I216" s="21">
        <v>100</v>
      </c>
      <c r="J216" s="1" t="s">
        <v>23</v>
      </c>
      <c r="K216" s="1" t="s">
        <v>23</v>
      </c>
    </row>
    <row r="217" spans="1:11" ht="23.25" customHeight="1">
      <c r="A217" s="67"/>
      <c r="B217" s="51"/>
      <c r="C217" s="70" t="s">
        <v>61</v>
      </c>
      <c r="D217" s="51" t="s">
        <v>17</v>
      </c>
      <c r="E217" s="51" t="s">
        <v>51</v>
      </c>
      <c r="F217" s="51" t="s">
        <v>52</v>
      </c>
      <c r="G217" s="51"/>
      <c r="H217" s="58" t="s">
        <v>19</v>
      </c>
      <c r="I217" s="58"/>
      <c r="J217" s="58"/>
      <c r="K217" s="58"/>
    </row>
    <row r="218" spans="1:11" ht="24" customHeight="1">
      <c r="A218" s="67"/>
      <c r="B218" s="51"/>
      <c r="C218" s="70"/>
      <c r="D218" s="51"/>
      <c r="E218" s="51"/>
      <c r="F218" s="51"/>
      <c r="G218" s="51"/>
      <c r="H218" s="14" t="s">
        <v>82</v>
      </c>
      <c r="I218" s="1">
        <v>1</v>
      </c>
      <c r="J218" s="1" t="s">
        <v>23</v>
      </c>
      <c r="K218" s="1" t="s">
        <v>23</v>
      </c>
    </row>
    <row r="219" spans="1:11" ht="42" customHeight="1">
      <c r="A219" s="67"/>
      <c r="B219" s="51"/>
      <c r="C219" s="70"/>
      <c r="D219" s="51"/>
      <c r="E219" s="51"/>
      <c r="F219" s="51"/>
      <c r="G219" s="51"/>
      <c r="H219" s="45" t="s">
        <v>175</v>
      </c>
      <c r="I219" s="1">
        <v>3500</v>
      </c>
      <c r="J219" s="1">
        <v>4000</v>
      </c>
      <c r="K219" s="1">
        <v>5200</v>
      </c>
    </row>
    <row r="220" spans="1:11" ht="21" customHeight="1">
      <c r="A220" s="67"/>
      <c r="B220" s="51"/>
      <c r="C220" s="70"/>
      <c r="D220" s="51"/>
      <c r="E220" s="51"/>
      <c r="F220" s="51"/>
      <c r="G220" s="51"/>
      <c r="H220" s="58" t="s">
        <v>54</v>
      </c>
      <c r="I220" s="58"/>
      <c r="J220" s="58"/>
      <c r="K220" s="58"/>
    </row>
    <row r="221" spans="1:11" ht="63" customHeight="1">
      <c r="A221" s="67"/>
      <c r="B221" s="51"/>
      <c r="C221" s="70"/>
      <c r="D221" s="51"/>
      <c r="E221" s="51"/>
      <c r="F221" s="51"/>
      <c r="G221" s="51"/>
      <c r="H221" s="2" t="s">
        <v>63</v>
      </c>
      <c r="I221" s="21">
        <v>100</v>
      </c>
      <c r="J221" s="21">
        <v>114.3</v>
      </c>
      <c r="K221" s="21">
        <v>130</v>
      </c>
    </row>
    <row r="222" spans="1:11" ht="18" customHeight="1">
      <c r="A222" s="67"/>
      <c r="B222" s="51"/>
      <c r="C222" s="66" t="s">
        <v>221</v>
      </c>
      <c r="D222" s="51" t="s">
        <v>26</v>
      </c>
      <c r="E222" s="51" t="s">
        <v>18</v>
      </c>
      <c r="F222" s="51" t="s">
        <v>12</v>
      </c>
      <c r="G222" s="16" t="s">
        <v>102</v>
      </c>
      <c r="H222" s="58" t="s">
        <v>22</v>
      </c>
      <c r="I222" s="58"/>
      <c r="J222" s="58"/>
      <c r="K222" s="58"/>
    </row>
    <row r="223" spans="1:11" ht="29.25" customHeight="1">
      <c r="A223" s="67"/>
      <c r="B223" s="51"/>
      <c r="C223" s="66"/>
      <c r="D223" s="51"/>
      <c r="E223" s="51"/>
      <c r="F223" s="51"/>
      <c r="G223" s="75" t="s">
        <v>103</v>
      </c>
      <c r="H223" s="18" t="s">
        <v>85</v>
      </c>
      <c r="I223" s="11" t="s">
        <v>34</v>
      </c>
      <c r="J223" s="9">
        <v>270</v>
      </c>
      <c r="K223" s="9">
        <v>290</v>
      </c>
    </row>
    <row r="224" spans="1:11" ht="15.75" customHeight="1">
      <c r="A224" s="67"/>
      <c r="B224" s="51"/>
      <c r="C224" s="66"/>
      <c r="D224" s="51"/>
      <c r="E224" s="51"/>
      <c r="F224" s="51"/>
      <c r="G224" s="75"/>
      <c r="H224" s="61" t="s">
        <v>19</v>
      </c>
      <c r="I224" s="61"/>
      <c r="J224" s="61"/>
      <c r="K224" s="61"/>
    </row>
    <row r="225" spans="1:11" ht="19.5" customHeight="1">
      <c r="A225" s="67"/>
      <c r="B225" s="51"/>
      <c r="C225" s="66"/>
      <c r="D225" s="51"/>
      <c r="E225" s="51"/>
      <c r="F225" s="51"/>
      <c r="G225" s="75"/>
      <c r="H225" s="18" t="s">
        <v>33</v>
      </c>
      <c r="I225" s="11" t="s">
        <v>34</v>
      </c>
      <c r="J225" s="11">
        <v>5</v>
      </c>
      <c r="K225" s="11">
        <v>6</v>
      </c>
    </row>
    <row r="226" spans="1:11" ht="28.5" customHeight="1">
      <c r="A226" s="67"/>
      <c r="B226" s="51"/>
      <c r="C226" s="66"/>
      <c r="D226" s="51"/>
      <c r="E226" s="51"/>
      <c r="F226" s="51"/>
      <c r="G226" s="75"/>
      <c r="H226" s="18" t="s">
        <v>155</v>
      </c>
      <c r="I226" s="11" t="s">
        <v>34</v>
      </c>
      <c r="J226" s="11">
        <v>800</v>
      </c>
      <c r="K226" s="11">
        <v>850</v>
      </c>
    </row>
    <row r="227" spans="1:11" ht="17.25" customHeight="1">
      <c r="A227" s="67"/>
      <c r="B227" s="51"/>
      <c r="C227" s="66"/>
      <c r="D227" s="51"/>
      <c r="E227" s="51"/>
      <c r="F227" s="51"/>
      <c r="G227" s="75"/>
      <c r="H227" s="68" t="s">
        <v>188</v>
      </c>
      <c r="I227" s="68"/>
      <c r="J227" s="68"/>
      <c r="K227" s="68"/>
    </row>
    <row r="228" spans="1:11" ht="30" customHeight="1">
      <c r="A228" s="67"/>
      <c r="B228" s="51"/>
      <c r="C228" s="66"/>
      <c r="D228" s="51"/>
      <c r="E228" s="51"/>
      <c r="F228" s="51"/>
      <c r="G228" s="75"/>
      <c r="H228" s="18" t="s">
        <v>29</v>
      </c>
      <c r="I228" s="11"/>
      <c r="J228" s="9">
        <f>SUM(J223/J225)</f>
        <v>54</v>
      </c>
      <c r="K228" s="9">
        <f>SUM(K223/K225)</f>
        <v>48.333333333333336</v>
      </c>
    </row>
    <row r="229" spans="1:11" ht="30" customHeight="1">
      <c r="A229" s="67"/>
      <c r="B229" s="51"/>
      <c r="C229" s="66"/>
      <c r="D229" s="51"/>
      <c r="E229" s="51"/>
      <c r="F229" s="51"/>
      <c r="G229" s="75"/>
      <c r="H229" s="18" t="s">
        <v>156</v>
      </c>
      <c r="I229" s="11" t="s">
        <v>34</v>
      </c>
      <c r="J229" s="9">
        <f>SUM(J223/J226)*1000</f>
        <v>337.5</v>
      </c>
      <c r="K229" s="9">
        <f>SUM(K223/K226)*1000</f>
        <v>341.1764705882353</v>
      </c>
    </row>
    <row r="230" spans="1:11" ht="14.25" customHeight="1">
      <c r="A230" s="67"/>
      <c r="B230" s="51"/>
      <c r="C230" s="66"/>
      <c r="D230" s="51"/>
      <c r="E230" s="51"/>
      <c r="F230" s="51"/>
      <c r="G230" s="75"/>
      <c r="H230" s="32" t="s">
        <v>21</v>
      </c>
      <c r="I230" s="11"/>
      <c r="J230" s="11"/>
      <c r="K230" s="11"/>
    </row>
    <row r="231" spans="1:11" ht="31.5" customHeight="1">
      <c r="A231" s="67"/>
      <c r="B231" s="51"/>
      <c r="C231" s="66"/>
      <c r="D231" s="51"/>
      <c r="E231" s="51"/>
      <c r="F231" s="51"/>
      <c r="G231" s="75"/>
      <c r="H231" s="18" t="s">
        <v>35</v>
      </c>
      <c r="I231" s="11" t="s">
        <v>34</v>
      </c>
      <c r="J231" s="11">
        <v>85</v>
      </c>
      <c r="K231" s="11">
        <v>70</v>
      </c>
    </row>
    <row r="232" spans="1:11" ht="45.75" customHeight="1">
      <c r="A232" s="67"/>
      <c r="B232" s="51"/>
      <c r="C232" s="66"/>
      <c r="D232" s="51"/>
      <c r="E232" s="51"/>
      <c r="F232" s="51"/>
      <c r="G232" s="75"/>
      <c r="H232" s="18" t="s">
        <v>181</v>
      </c>
      <c r="I232" s="11" t="s">
        <v>34</v>
      </c>
      <c r="J232" s="10">
        <v>100</v>
      </c>
      <c r="K232" s="11">
        <v>106.3</v>
      </c>
    </row>
    <row r="233" spans="1:11" ht="18" customHeight="1">
      <c r="A233" s="67"/>
      <c r="B233" s="51"/>
      <c r="C233" s="66" t="s">
        <v>179</v>
      </c>
      <c r="D233" s="51" t="s">
        <v>26</v>
      </c>
      <c r="E233" s="51" t="s">
        <v>186</v>
      </c>
      <c r="F233" s="51" t="s">
        <v>12</v>
      </c>
      <c r="G233" s="16" t="s">
        <v>99</v>
      </c>
      <c r="H233" s="15" t="s">
        <v>22</v>
      </c>
      <c r="I233" s="2"/>
      <c r="J233" s="2"/>
      <c r="K233" s="2"/>
    </row>
    <row r="234" spans="1:11" ht="21" customHeight="1">
      <c r="A234" s="67"/>
      <c r="B234" s="51"/>
      <c r="C234" s="66"/>
      <c r="D234" s="51"/>
      <c r="E234" s="51"/>
      <c r="F234" s="51"/>
      <c r="G234" s="73" t="s">
        <v>101</v>
      </c>
      <c r="H234" s="2" t="s">
        <v>83</v>
      </c>
      <c r="I234" s="1" t="s">
        <v>34</v>
      </c>
      <c r="J234" s="7">
        <v>45</v>
      </c>
      <c r="K234" s="7">
        <v>47.7</v>
      </c>
    </row>
    <row r="235" spans="1:11" ht="16.5" customHeight="1">
      <c r="A235" s="67"/>
      <c r="B235" s="51"/>
      <c r="C235" s="66"/>
      <c r="D235" s="51"/>
      <c r="E235" s="51"/>
      <c r="F235" s="51"/>
      <c r="G235" s="73"/>
      <c r="H235" s="15" t="s">
        <v>19</v>
      </c>
      <c r="I235" s="1"/>
      <c r="J235" s="2"/>
      <c r="K235" s="2"/>
    </row>
    <row r="236" spans="1:11" ht="21.75" customHeight="1">
      <c r="A236" s="67"/>
      <c r="B236" s="51"/>
      <c r="C236" s="66"/>
      <c r="D236" s="51"/>
      <c r="E236" s="51"/>
      <c r="F236" s="51"/>
      <c r="G236" s="73"/>
      <c r="H236" s="2" t="s">
        <v>33</v>
      </c>
      <c r="I236" s="1" t="s">
        <v>34</v>
      </c>
      <c r="J236" s="1">
        <v>2</v>
      </c>
      <c r="K236" s="1">
        <v>2</v>
      </c>
    </row>
    <row r="237" spans="1:11" ht="65.25" customHeight="1">
      <c r="A237" s="67"/>
      <c r="B237" s="51"/>
      <c r="C237" s="66"/>
      <c r="D237" s="51"/>
      <c r="E237" s="51"/>
      <c r="F237" s="51"/>
      <c r="G237" s="73"/>
      <c r="H237" s="2" t="s">
        <v>36</v>
      </c>
      <c r="I237" s="1" t="s">
        <v>34</v>
      </c>
      <c r="J237" s="1">
        <v>18</v>
      </c>
      <c r="K237" s="1">
        <v>24</v>
      </c>
    </row>
    <row r="238" spans="1:11" ht="18" customHeight="1">
      <c r="A238" s="67"/>
      <c r="B238" s="51"/>
      <c r="C238" s="66"/>
      <c r="D238" s="51"/>
      <c r="E238" s="51"/>
      <c r="F238" s="51"/>
      <c r="G238" s="73"/>
      <c r="H238" s="15" t="s">
        <v>20</v>
      </c>
      <c r="I238" s="1"/>
      <c r="J238" s="2"/>
      <c r="K238" s="2"/>
    </row>
    <row r="239" spans="1:11" ht="32.25" customHeight="1">
      <c r="A239" s="67"/>
      <c r="B239" s="51"/>
      <c r="C239" s="66"/>
      <c r="D239" s="51"/>
      <c r="E239" s="51"/>
      <c r="F239" s="51"/>
      <c r="G239" s="73"/>
      <c r="H239" s="2" t="s">
        <v>189</v>
      </c>
      <c r="I239" s="1" t="s">
        <v>34</v>
      </c>
      <c r="J239" s="7">
        <v>22.5</v>
      </c>
      <c r="K239" s="7">
        <v>23.85</v>
      </c>
    </row>
    <row r="240" spans="1:11" ht="18.75" customHeight="1">
      <c r="A240" s="67"/>
      <c r="B240" s="51"/>
      <c r="C240" s="66"/>
      <c r="D240" s="51"/>
      <c r="E240" s="51"/>
      <c r="F240" s="51"/>
      <c r="G240" s="73"/>
      <c r="H240" s="15" t="s">
        <v>21</v>
      </c>
      <c r="I240" s="2"/>
      <c r="J240" s="2"/>
      <c r="K240" s="2"/>
    </row>
    <row r="241" spans="1:15" ht="33.75" customHeight="1">
      <c r="A241" s="67"/>
      <c r="B241" s="51"/>
      <c r="C241" s="66"/>
      <c r="D241" s="51"/>
      <c r="E241" s="51"/>
      <c r="F241" s="51"/>
      <c r="G241" s="73"/>
      <c r="H241" s="2" t="s">
        <v>157</v>
      </c>
      <c r="I241" s="1" t="s">
        <v>34</v>
      </c>
      <c r="J241" s="21">
        <v>128.6</v>
      </c>
      <c r="K241" s="21">
        <v>133.30000000000001</v>
      </c>
    </row>
    <row r="242" spans="1:15" ht="18.75" customHeight="1">
      <c r="A242" s="67"/>
      <c r="B242" s="51"/>
      <c r="C242" s="50" t="s">
        <v>207</v>
      </c>
      <c r="D242" s="51" t="s">
        <v>26</v>
      </c>
      <c r="E242" s="51" t="s">
        <v>176</v>
      </c>
      <c r="F242" s="51" t="s">
        <v>12</v>
      </c>
      <c r="G242" s="16" t="s">
        <v>98</v>
      </c>
      <c r="H242" s="15" t="s">
        <v>22</v>
      </c>
      <c r="I242" s="2"/>
      <c r="J242" s="2"/>
      <c r="K242" s="2"/>
    </row>
    <row r="243" spans="1:15" ht="45.75" customHeight="1">
      <c r="A243" s="67"/>
      <c r="B243" s="51"/>
      <c r="C243" s="50"/>
      <c r="D243" s="51"/>
      <c r="E243" s="51"/>
      <c r="F243" s="51"/>
      <c r="G243" s="77" t="s">
        <v>100</v>
      </c>
      <c r="H243" s="3" t="s">
        <v>208</v>
      </c>
      <c r="I243" s="1" t="s">
        <v>34</v>
      </c>
      <c r="J243" s="7">
        <v>180</v>
      </c>
      <c r="K243" s="7">
        <v>234</v>
      </c>
    </row>
    <row r="244" spans="1:15" ht="19.5" customHeight="1">
      <c r="A244" s="67"/>
      <c r="B244" s="51"/>
      <c r="C244" s="50"/>
      <c r="D244" s="51"/>
      <c r="E244" s="51"/>
      <c r="F244" s="51"/>
      <c r="G244" s="77"/>
      <c r="H244" s="15" t="s">
        <v>19</v>
      </c>
      <c r="I244" s="2"/>
      <c r="J244" s="2"/>
      <c r="K244" s="2"/>
    </row>
    <row r="245" spans="1:15" ht="15.75">
      <c r="A245" s="67"/>
      <c r="B245" s="51"/>
      <c r="C245" s="50"/>
      <c r="D245" s="51"/>
      <c r="E245" s="51"/>
      <c r="F245" s="51"/>
      <c r="G245" s="77"/>
      <c r="H245" s="46" t="s">
        <v>37</v>
      </c>
      <c r="I245" s="1" t="s">
        <v>34</v>
      </c>
      <c r="J245" s="1">
        <v>4</v>
      </c>
      <c r="K245" s="1">
        <v>5</v>
      </c>
    </row>
    <row r="246" spans="1:15" ht="15.75">
      <c r="A246" s="67"/>
      <c r="B246" s="51"/>
      <c r="C246" s="50"/>
      <c r="D246" s="51"/>
      <c r="E246" s="51"/>
      <c r="F246" s="51"/>
      <c r="G246" s="77"/>
      <c r="H246" s="15" t="s">
        <v>20</v>
      </c>
      <c r="I246" s="2"/>
      <c r="J246" s="2"/>
      <c r="K246" s="2"/>
    </row>
    <row r="247" spans="1:15" ht="47.25">
      <c r="A247" s="67"/>
      <c r="B247" s="51"/>
      <c r="C247" s="50"/>
      <c r="D247" s="51"/>
      <c r="E247" s="51"/>
      <c r="F247" s="51"/>
      <c r="G247" s="77"/>
      <c r="H247" s="18" t="s">
        <v>209</v>
      </c>
      <c r="I247" s="11" t="s">
        <v>34</v>
      </c>
      <c r="J247" s="9">
        <f>SUM(J243/J245)</f>
        <v>45</v>
      </c>
      <c r="K247" s="9">
        <f>SUM(K243/K245)</f>
        <v>46.8</v>
      </c>
    </row>
    <row r="248" spans="1:15" ht="15.75">
      <c r="A248" s="67"/>
      <c r="B248" s="51"/>
      <c r="C248" s="50"/>
      <c r="D248" s="51"/>
      <c r="E248" s="51"/>
      <c r="F248" s="51"/>
      <c r="G248" s="77"/>
      <c r="H248" s="32" t="s">
        <v>21</v>
      </c>
      <c r="I248" s="11"/>
      <c r="J248" s="11"/>
      <c r="K248" s="11"/>
    </row>
    <row r="249" spans="1:15" ht="30" customHeight="1">
      <c r="A249" s="67"/>
      <c r="B249" s="51"/>
      <c r="C249" s="50"/>
      <c r="D249" s="51"/>
      <c r="E249" s="51"/>
      <c r="F249" s="51"/>
      <c r="G249" s="77"/>
      <c r="H249" s="18" t="s">
        <v>95</v>
      </c>
      <c r="I249" s="11" t="s">
        <v>34</v>
      </c>
      <c r="J249" s="10">
        <v>100</v>
      </c>
      <c r="K249" s="10">
        <v>100</v>
      </c>
    </row>
    <row r="250" spans="1:15" ht="31.5">
      <c r="A250" s="72" t="s">
        <v>11</v>
      </c>
      <c r="B250" s="72"/>
      <c r="C250" s="72"/>
      <c r="D250" s="72"/>
      <c r="E250" s="72"/>
      <c r="F250" s="32" t="s">
        <v>14</v>
      </c>
      <c r="G250" s="47">
        <v>13300</v>
      </c>
      <c r="H250" s="33"/>
      <c r="I250" s="34"/>
      <c r="J250" s="34"/>
      <c r="K250" s="34"/>
    </row>
    <row r="251" spans="1:15" ht="15.75">
      <c r="A251" s="72"/>
      <c r="B251" s="72"/>
      <c r="C251" s="72"/>
      <c r="D251" s="72"/>
      <c r="E251" s="72"/>
      <c r="F251" s="32">
        <v>2022</v>
      </c>
      <c r="G251" s="35">
        <v>2500</v>
      </c>
      <c r="H251" s="33"/>
      <c r="I251" s="34"/>
      <c r="J251" s="34"/>
      <c r="K251" s="34"/>
      <c r="M251" s="36"/>
      <c r="N251" s="36"/>
      <c r="O251" s="37"/>
    </row>
    <row r="252" spans="1:15" ht="15.75">
      <c r="A252" s="72"/>
      <c r="B252" s="72"/>
      <c r="C252" s="72"/>
      <c r="D252" s="72"/>
      <c r="E252" s="72"/>
      <c r="F252" s="32">
        <v>2023</v>
      </c>
      <c r="G252" s="35">
        <v>5200</v>
      </c>
      <c r="H252" s="33"/>
      <c r="I252" s="34"/>
      <c r="J252" s="34"/>
      <c r="K252" s="34"/>
      <c r="L252" s="38"/>
      <c r="M252" s="39"/>
      <c r="N252" s="40"/>
      <c r="O252" s="39"/>
    </row>
    <row r="253" spans="1:15" ht="15.75">
      <c r="A253" s="72"/>
      <c r="B253" s="72"/>
      <c r="C253" s="72"/>
      <c r="D253" s="72"/>
      <c r="E253" s="72"/>
      <c r="F253" s="32">
        <v>2024</v>
      </c>
      <c r="G253" s="35">
        <v>5600</v>
      </c>
      <c r="H253" s="33"/>
      <c r="I253" s="34"/>
      <c r="J253" s="34"/>
      <c r="K253" s="34"/>
      <c r="L253" s="38"/>
      <c r="M253" s="39"/>
      <c r="N253" s="40"/>
      <c r="O253" s="39"/>
    </row>
    <row r="254" spans="1:15" ht="31.5">
      <c r="A254" s="72"/>
      <c r="B254" s="72"/>
      <c r="C254" s="72"/>
      <c r="D254" s="72"/>
      <c r="E254" s="72"/>
      <c r="F254" s="32" t="s">
        <v>12</v>
      </c>
      <c r="G254" s="35">
        <v>10800</v>
      </c>
      <c r="H254" s="33"/>
      <c r="I254" s="34"/>
      <c r="J254" s="34"/>
      <c r="K254" s="34"/>
    </row>
    <row r="255" spans="1:15" ht="15.75">
      <c r="A255" s="72"/>
      <c r="B255" s="72"/>
      <c r="C255" s="72"/>
      <c r="D255" s="72"/>
      <c r="E255" s="72"/>
      <c r="F255" s="18">
        <v>2022</v>
      </c>
      <c r="G255" s="41"/>
      <c r="H255" s="33"/>
      <c r="I255" s="34"/>
      <c r="J255" s="34"/>
      <c r="K255" s="34"/>
    </row>
    <row r="256" spans="1:15" ht="15.75">
      <c r="A256" s="72"/>
      <c r="B256" s="72"/>
      <c r="C256" s="72"/>
      <c r="D256" s="72"/>
      <c r="E256" s="72"/>
      <c r="F256" s="18">
        <v>2023</v>
      </c>
      <c r="G256" s="42">
        <v>5200</v>
      </c>
      <c r="H256" s="33"/>
      <c r="I256" s="34"/>
      <c r="J256" s="34"/>
      <c r="K256" s="34"/>
    </row>
    <row r="257" spans="1:11" ht="15.75">
      <c r="A257" s="72"/>
      <c r="B257" s="72"/>
      <c r="C257" s="72"/>
      <c r="D257" s="72"/>
      <c r="E257" s="72"/>
      <c r="F257" s="18">
        <v>2024</v>
      </c>
      <c r="G257" s="42">
        <v>5600</v>
      </c>
      <c r="H257" s="33"/>
      <c r="I257" s="34"/>
      <c r="J257" s="34"/>
      <c r="K257" s="34"/>
    </row>
    <row r="258" spans="1:11" ht="15.75">
      <c r="A258" s="72"/>
      <c r="B258" s="72"/>
      <c r="C258" s="72"/>
      <c r="D258" s="72"/>
      <c r="E258" s="72"/>
      <c r="F258" s="43" t="s">
        <v>13</v>
      </c>
      <c r="G258" s="35">
        <v>2500</v>
      </c>
      <c r="H258" s="33"/>
      <c r="I258" s="34"/>
      <c r="J258" s="34"/>
      <c r="K258" s="34"/>
    </row>
    <row r="259" spans="1:11" ht="15.75">
      <c r="A259" s="72"/>
      <c r="B259" s="72"/>
      <c r="C259" s="72"/>
      <c r="D259" s="72"/>
      <c r="E259" s="72"/>
      <c r="F259" s="18">
        <v>2022</v>
      </c>
      <c r="G259" s="42">
        <v>2500</v>
      </c>
      <c r="H259" s="33"/>
      <c r="I259" s="34"/>
      <c r="J259" s="34"/>
      <c r="K259" s="34"/>
    </row>
    <row r="260" spans="1:11" ht="15.75">
      <c r="A260" s="72"/>
      <c r="B260" s="72"/>
      <c r="C260" s="72"/>
      <c r="D260" s="72"/>
      <c r="E260" s="72"/>
      <c r="F260" s="18">
        <v>2023</v>
      </c>
      <c r="G260" s="42">
        <v>0</v>
      </c>
      <c r="H260" s="33"/>
      <c r="I260" s="34"/>
      <c r="J260" s="34"/>
      <c r="K260" s="34"/>
    </row>
    <row r="261" spans="1:11" ht="15.75">
      <c r="A261" s="72"/>
      <c r="B261" s="72"/>
      <c r="C261" s="72"/>
      <c r="D261" s="72"/>
      <c r="E261" s="72"/>
      <c r="F261" s="18">
        <v>2024</v>
      </c>
      <c r="G261" s="42">
        <v>0</v>
      </c>
      <c r="H261" s="33"/>
      <c r="I261" s="34"/>
      <c r="J261" s="34"/>
      <c r="K261" s="34"/>
    </row>
    <row r="262" spans="1:11" ht="18.75">
      <c r="A262" s="48" t="s">
        <v>88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9"/>
    </row>
    <row r="263" spans="1:11" ht="51" customHeight="1">
      <c r="A263" s="71" t="s">
        <v>222</v>
      </c>
      <c r="B263" s="71"/>
      <c r="C263" s="71"/>
      <c r="D263" s="71"/>
      <c r="E263" s="71"/>
      <c r="F263" s="71"/>
      <c r="G263" s="71"/>
      <c r="H263" s="71"/>
      <c r="I263" s="71"/>
      <c r="J263" s="71"/>
      <c r="K263" s="49"/>
    </row>
  </sheetData>
  <mergeCells count="265">
    <mergeCell ref="F233:F241"/>
    <mergeCell ref="F242:F249"/>
    <mergeCell ref="H190:K190"/>
    <mergeCell ref="H202:K202"/>
    <mergeCell ref="H209:K209"/>
    <mergeCell ref="H198:K198"/>
    <mergeCell ref="G234:G241"/>
    <mergeCell ref="G243:G249"/>
    <mergeCell ref="G223:G232"/>
    <mergeCell ref="H160:K160"/>
    <mergeCell ref="K188:K189"/>
    <mergeCell ref="H188:H189"/>
    <mergeCell ref="J188:J189"/>
    <mergeCell ref="H184:K184"/>
    <mergeCell ref="H179:K179"/>
    <mergeCell ref="H164:K164"/>
    <mergeCell ref="H162:K162"/>
    <mergeCell ref="G159:G165"/>
    <mergeCell ref="I188:I189"/>
    <mergeCell ref="F217:G221"/>
    <mergeCell ref="H213:K213"/>
    <mergeCell ref="H220:K220"/>
    <mergeCell ref="H195:K195"/>
    <mergeCell ref="H200:K200"/>
    <mergeCell ref="G201:G208"/>
    <mergeCell ref="G191:G199"/>
    <mergeCell ref="F190:F199"/>
    <mergeCell ref="G150:G157"/>
    <mergeCell ref="F144:G148"/>
    <mergeCell ref="F158:F165"/>
    <mergeCell ref="H217:K217"/>
    <mergeCell ref="H205:K205"/>
    <mergeCell ref="G180:G189"/>
    <mergeCell ref="H168:K168"/>
    <mergeCell ref="H166:K166"/>
    <mergeCell ref="H175:K175"/>
    <mergeCell ref="F209:F216"/>
    <mergeCell ref="H158:K158"/>
    <mergeCell ref="H144:K144"/>
    <mergeCell ref="K152:K153"/>
    <mergeCell ref="H149:K149"/>
    <mergeCell ref="I119:I120"/>
    <mergeCell ref="H156:K156"/>
    <mergeCell ref="H147:K147"/>
    <mergeCell ref="I152:I153"/>
    <mergeCell ref="H151:K151"/>
    <mergeCell ref="H154:K154"/>
    <mergeCell ref="J152:J153"/>
    <mergeCell ref="H152:H153"/>
    <mergeCell ref="F175:G178"/>
    <mergeCell ref="H177:K177"/>
    <mergeCell ref="H187:K187"/>
    <mergeCell ref="G167:G174"/>
    <mergeCell ref="H181:K181"/>
    <mergeCell ref="H173:K173"/>
    <mergeCell ref="H171:K171"/>
    <mergeCell ref="F179:F189"/>
    <mergeCell ref="C4:C5"/>
    <mergeCell ref="D4:D5"/>
    <mergeCell ref="B4:B5"/>
    <mergeCell ref="D16:D20"/>
    <mergeCell ref="E16:E20"/>
    <mergeCell ref="F166:F174"/>
    <mergeCell ref="F149:F157"/>
    <mergeCell ref="H136:K136"/>
    <mergeCell ref="H134:K134"/>
    <mergeCell ref="H129:K129"/>
    <mergeCell ref="H125:K125"/>
    <mergeCell ref="H121:I121"/>
    <mergeCell ref="A4:A5"/>
    <mergeCell ref="D31:D35"/>
    <mergeCell ref="D49:D58"/>
    <mergeCell ref="E59:E68"/>
    <mergeCell ref="D26:D30"/>
    <mergeCell ref="E103:E111"/>
    <mergeCell ref="E134:E143"/>
    <mergeCell ref="E112:E122"/>
    <mergeCell ref="F103:F111"/>
    <mergeCell ref="F112:F122"/>
    <mergeCell ref="K119:K120"/>
    <mergeCell ref="H142:K142"/>
    <mergeCell ref="H139:K139"/>
    <mergeCell ref="J115:J116"/>
    <mergeCell ref="H123:K123"/>
    <mergeCell ref="J119:J120"/>
    <mergeCell ref="H119:H120"/>
    <mergeCell ref="H73:K73"/>
    <mergeCell ref="H81:K81"/>
    <mergeCell ref="H79:K79"/>
    <mergeCell ref="F26:G30"/>
    <mergeCell ref="I110:I111"/>
    <mergeCell ref="H105:K105"/>
    <mergeCell ref="K115:K116"/>
    <mergeCell ref="G8:G15"/>
    <mergeCell ref="E4:E5"/>
    <mergeCell ref="H114:I114"/>
    <mergeCell ref="I115:I116"/>
    <mergeCell ref="H115:H116"/>
    <mergeCell ref="G4:G5"/>
    <mergeCell ref="F7:F15"/>
    <mergeCell ref="E69:E76"/>
    <mergeCell ref="H112:I112"/>
    <mergeCell ref="H109:K109"/>
    <mergeCell ref="F89:G92"/>
    <mergeCell ref="H103:K103"/>
    <mergeCell ref="H110:H111"/>
    <mergeCell ref="K110:K111"/>
    <mergeCell ref="H101:H102"/>
    <mergeCell ref="H93:K93"/>
    <mergeCell ref="H91:K91"/>
    <mergeCell ref="H107:K107"/>
    <mergeCell ref="G94:G102"/>
    <mergeCell ref="H64:K64"/>
    <mergeCell ref="H7:K7"/>
    <mergeCell ref="H16:K16"/>
    <mergeCell ref="H14:K14"/>
    <mergeCell ref="H26:K26"/>
    <mergeCell ref="H21:J21"/>
    <mergeCell ref="H9:K9"/>
    <mergeCell ref="H12:K12"/>
    <mergeCell ref="H19:J19"/>
    <mergeCell ref="H24:J24"/>
    <mergeCell ref="J101:J102"/>
    <mergeCell ref="K101:K102"/>
    <mergeCell ref="H100:K100"/>
    <mergeCell ref="H67:K67"/>
    <mergeCell ref="I101:I102"/>
    <mergeCell ref="H71:K71"/>
    <mergeCell ref="H69:K69"/>
    <mergeCell ref="C242:C249"/>
    <mergeCell ref="H207:K207"/>
    <mergeCell ref="F200:F208"/>
    <mergeCell ref="G210:G216"/>
    <mergeCell ref="H34:K34"/>
    <mergeCell ref="H51:K51"/>
    <mergeCell ref="H49:K49"/>
    <mergeCell ref="H59:K59"/>
    <mergeCell ref="H61:K61"/>
    <mergeCell ref="H77:K77"/>
    <mergeCell ref="E233:E241"/>
    <mergeCell ref="C222:C232"/>
    <mergeCell ref="C217:C221"/>
    <mergeCell ref="E222:E232"/>
    <mergeCell ref="D217:D221"/>
    <mergeCell ref="A263:J263"/>
    <mergeCell ref="A250:E261"/>
    <mergeCell ref="E242:E249"/>
    <mergeCell ref="D233:D241"/>
    <mergeCell ref="B200:B249"/>
    <mergeCell ref="E209:E216"/>
    <mergeCell ref="C209:C216"/>
    <mergeCell ref="H215:K215"/>
    <mergeCell ref="H227:K227"/>
    <mergeCell ref="H224:K224"/>
    <mergeCell ref="H222:K222"/>
    <mergeCell ref="H211:K211"/>
    <mergeCell ref="F222:F232"/>
    <mergeCell ref="E217:E221"/>
    <mergeCell ref="G135:G143"/>
    <mergeCell ref="B123:B199"/>
    <mergeCell ref="D123:D133"/>
    <mergeCell ref="E190:E199"/>
    <mergeCell ref="E175:E178"/>
    <mergeCell ref="E166:E174"/>
    <mergeCell ref="C179:C189"/>
    <mergeCell ref="D179:D189"/>
    <mergeCell ref="D144:D148"/>
    <mergeCell ref="E144:E148"/>
    <mergeCell ref="G113:G122"/>
    <mergeCell ref="D103:D111"/>
    <mergeCell ref="F69:F76"/>
    <mergeCell ref="G70:G76"/>
    <mergeCell ref="E89:E92"/>
    <mergeCell ref="F77:F84"/>
    <mergeCell ref="G78:G84"/>
    <mergeCell ref="E93:E102"/>
    <mergeCell ref="D112:D122"/>
    <mergeCell ref="E77:E84"/>
    <mergeCell ref="C200:C208"/>
    <mergeCell ref="D200:D208"/>
    <mergeCell ref="C158:C165"/>
    <mergeCell ref="C149:C157"/>
    <mergeCell ref="D149:D157"/>
    <mergeCell ref="C166:C174"/>
    <mergeCell ref="C190:C199"/>
    <mergeCell ref="D166:D174"/>
    <mergeCell ref="C175:C178"/>
    <mergeCell ref="C123:C133"/>
    <mergeCell ref="C77:C84"/>
    <mergeCell ref="C89:C92"/>
    <mergeCell ref="C112:C122"/>
    <mergeCell ref="D175:D178"/>
    <mergeCell ref="C134:C143"/>
    <mergeCell ref="C144:C148"/>
    <mergeCell ref="C103:C111"/>
    <mergeCell ref="H31:K31"/>
    <mergeCell ref="E31:E35"/>
    <mergeCell ref="G50:G58"/>
    <mergeCell ref="F49:F58"/>
    <mergeCell ref="F16:G20"/>
    <mergeCell ref="G37:G47"/>
    <mergeCell ref="F31:G35"/>
    <mergeCell ref="F36:F47"/>
    <mergeCell ref="E26:E30"/>
    <mergeCell ref="E21:E25"/>
    <mergeCell ref="D242:D249"/>
    <mergeCell ref="D222:D232"/>
    <mergeCell ref="E179:E189"/>
    <mergeCell ref="D36:D47"/>
    <mergeCell ref="E158:E165"/>
    <mergeCell ref="E149:E157"/>
    <mergeCell ref="D190:D199"/>
    <mergeCell ref="E36:E47"/>
    <mergeCell ref="D209:D216"/>
    <mergeCell ref="E200:E208"/>
    <mergeCell ref="F134:F143"/>
    <mergeCell ref="E49:E58"/>
    <mergeCell ref="H85:K85"/>
    <mergeCell ref="H95:K95"/>
    <mergeCell ref="H89:K89"/>
    <mergeCell ref="E123:E133"/>
    <mergeCell ref="G124:G133"/>
    <mergeCell ref="F123:F133"/>
    <mergeCell ref="E85:E88"/>
    <mergeCell ref="H55:K55"/>
    <mergeCell ref="H1:J1"/>
    <mergeCell ref="D158:D165"/>
    <mergeCell ref="D77:D84"/>
    <mergeCell ref="D134:D143"/>
    <mergeCell ref="H75:K75"/>
    <mergeCell ref="E7:E15"/>
    <mergeCell ref="G104:G111"/>
    <mergeCell ref="J110:J111"/>
    <mergeCell ref="H98:K98"/>
    <mergeCell ref="F85:G88"/>
    <mergeCell ref="A2:K2"/>
    <mergeCell ref="F4:F5"/>
    <mergeCell ref="H4:K4"/>
    <mergeCell ref="C16:C20"/>
    <mergeCell ref="C7:C15"/>
    <mergeCell ref="H29:K29"/>
    <mergeCell ref="F21:G25"/>
    <mergeCell ref="A7:A249"/>
    <mergeCell ref="D59:D68"/>
    <mergeCell ref="C233:C241"/>
    <mergeCell ref="C36:C47"/>
    <mergeCell ref="C93:C102"/>
    <mergeCell ref="D93:D102"/>
    <mergeCell ref="C21:C25"/>
    <mergeCell ref="G60:G68"/>
    <mergeCell ref="D21:D25"/>
    <mergeCell ref="C49:C58"/>
    <mergeCell ref="F59:F68"/>
    <mergeCell ref="F93:F102"/>
    <mergeCell ref="C69:C76"/>
    <mergeCell ref="C59:C68"/>
    <mergeCell ref="C85:C88"/>
    <mergeCell ref="C26:C30"/>
    <mergeCell ref="C31:C35"/>
    <mergeCell ref="D7:D15"/>
    <mergeCell ref="B59:B122"/>
    <mergeCell ref="D89:D92"/>
    <mergeCell ref="B7:B58"/>
    <mergeCell ref="D85:D88"/>
    <mergeCell ref="D69:D76"/>
  </mergeCells>
  <phoneticPr fontId="2" type="noConversion"/>
  <pageMargins left="0.48" right="0.45" top="0.53" bottom="0.32" header="0.52" footer="0.31496062992125984"/>
  <pageSetup paperSize="9" scale="52" fitToHeight="10" orientation="landscape" horizontalDpi="300" r:id="rId1"/>
  <rowBreaks count="7" manualBreakCount="7">
    <brk id="25" max="10" man="1"/>
    <brk id="54" max="10" man="1"/>
    <brk id="84" max="10" man="1"/>
    <brk id="122" max="10" man="1"/>
    <brk id="157" max="10" man="1"/>
    <brk id="195" max="10" man="1"/>
    <brk id="2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Tsiupa</dc:creator>
  <cp:lastModifiedBy>tetiana.pidhorna</cp:lastModifiedBy>
  <cp:lastPrinted>2021-11-11T08:33:59Z</cp:lastPrinted>
  <dcterms:created xsi:type="dcterms:W3CDTF">2021-08-23T19:33:52Z</dcterms:created>
  <dcterms:modified xsi:type="dcterms:W3CDTF">2021-11-19T07:55:31Z</dcterms:modified>
</cp:coreProperties>
</file>